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120" yWindow="-120" windowWidth="254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E330" i="9" s="1"/>
  <c r="B330" i="9" s="1"/>
  <c r="F330" i="9"/>
  <c r="H329" i="9"/>
  <c r="E329" i="9" s="1"/>
  <c r="B329" i="9" s="1"/>
  <c r="G329" i="9"/>
  <c r="F329" i="9"/>
  <c r="H328" i="9"/>
  <c r="G328" i="9"/>
  <c r="E328" i="9" s="1"/>
  <c r="B328" i="9" s="1"/>
  <c r="F328" i="9"/>
  <c r="H327" i="9"/>
  <c r="G327" i="9"/>
  <c r="F327" i="9"/>
  <c r="E327" i="9"/>
  <c r="B327" i="9" s="1"/>
  <c r="H326" i="9"/>
  <c r="G326" i="9"/>
  <c r="F326" i="9"/>
  <c r="H325" i="9"/>
  <c r="G325" i="9"/>
  <c r="F325" i="9"/>
  <c r="H324" i="9"/>
  <c r="G324" i="9"/>
  <c r="E324" i="9" s="1"/>
  <c r="B324" i="9" s="1"/>
  <c r="F324" i="9"/>
  <c r="H323" i="9"/>
  <c r="G323" i="9"/>
  <c r="E323" i="9" s="1"/>
  <c r="B323" i="9" s="1"/>
  <c r="F323" i="9"/>
  <c r="H322" i="9"/>
  <c r="E322" i="9" s="1"/>
  <c r="B322" i="9" s="1"/>
  <c r="G322" i="9"/>
  <c r="F322" i="9"/>
  <c r="H321" i="9"/>
  <c r="G321" i="9"/>
  <c r="F321" i="9"/>
  <c r="H320" i="9"/>
  <c r="G320" i="9"/>
  <c r="E320" i="9" s="1"/>
  <c r="B320" i="9" s="1"/>
  <c r="F320" i="9"/>
  <c r="H319" i="9"/>
  <c r="G319" i="9"/>
  <c r="F319" i="9"/>
  <c r="H318" i="9"/>
  <c r="E318" i="9" s="1"/>
  <c r="B318" i="9" s="1"/>
  <c r="G318" i="9"/>
  <c r="F318" i="9"/>
  <c r="H317" i="9"/>
  <c r="G317" i="9"/>
  <c r="E317" i="9" s="1"/>
  <c r="B317" i="9" s="1"/>
  <c r="F317" i="9"/>
  <c r="H316" i="9"/>
  <c r="G316" i="9"/>
  <c r="E316" i="9" s="1"/>
  <c r="B316" i="9" s="1"/>
  <c r="F316" i="9"/>
  <c r="F315" i="9"/>
  <c r="F314" i="9"/>
  <c r="F313" i="9"/>
  <c r="H312" i="9"/>
  <c r="G312" i="9"/>
  <c r="E312" i="9" s="1"/>
  <c r="B312" i="9" s="1"/>
  <c r="F312" i="9"/>
  <c r="H311" i="9"/>
  <c r="G311" i="9"/>
  <c r="F311" i="9"/>
  <c r="H310" i="9"/>
  <c r="E310" i="9" s="1"/>
  <c r="B310" i="9" s="1"/>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s="1"/>
  <c r="E286" i="9"/>
  <c r="M285" i="9"/>
  <c r="L285" i="9"/>
  <c r="F285" i="9" s="1"/>
  <c r="B285" i="9" s="1"/>
  <c r="E285" i="9"/>
  <c r="M284" i="9"/>
  <c r="L284" i="9"/>
  <c r="F284" i="9" s="1"/>
  <c r="B284" i="9" s="1"/>
  <c r="E284" i="9"/>
  <c r="M283" i="9"/>
  <c r="L283" i="9"/>
  <c r="F283" i="9"/>
  <c r="E283" i="9"/>
  <c r="B283" i="9" s="1"/>
  <c r="M282" i="9"/>
  <c r="L282" i="9"/>
  <c r="F282" i="9"/>
  <c r="B282" i="9" s="1"/>
  <c r="E282" i="9"/>
  <c r="M281" i="9"/>
  <c r="L281" i="9"/>
  <c r="F281" i="9" s="1"/>
  <c r="B281" i="9" s="1"/>
  <c r="E281" i="9"/>
  <c r="M280" i="9"/>
  <c r="L280" i="9"/>
  <c r="F280" i="9" s="1"/>
  <c r="B280" i="9" s="1"/>
  <c r="E280" i="9"/>
  <c r="M279" i="9"/>
  <c r="L279" i="9"/>
  <c r="F279" i="9"/>
  <c r="E279" i="9"/>
  <c r="B279" i="9" s="1"/>
  <c r="M278" i="9"/>
  <c r="L278" i="9"/>
  <c r="F278" i="9" s="1"/>
  <c r="B278" i="9" s="1"/>
  <c r="E278" i="9"/>
  <c r="M277" i="9"/>
  <c r="L277" i="9"/>
  <c r="F277" i="9" s="1"/>
  <c r="B277" i="9" s="1"/>
  <c r="E277" i="9"/>
  <c r="M276" i="9"/>
  <c r="L276" i="9"/>
  <c r="F276" i="9" s="1"/>
  <c r="B276" i="9" s="1"/>
  <c r="E276" i="9"/>
  <c r="M275" i="9"/>
  <c r="L275" i="9"/>
  <c r="F275" i="9"/>
  <c r="E275" i="9"/>
  <c r="B275" i="9" s="1"/>
  <c r="M274" i="9"/>
  <c r="L274" i="9"/>
  <c r="F274" i="9" s="1"/>
  <c r="B274" i="9" s="1"/>
  <c r="E274" i="9"/>
  <c r="M273" i="9"/>
  <c r="L273" i="9"/>
  <c r="F273" i="9" s="1"/>
  <c r="B273" i="9" s="1"/>
  <c r="E273" i="9"/>
  <c r="M272" i="9"/>
  <c r="L272" i="9"/>
  <c r="F272" i="9" s="1"/>
  <c r="E272" i="9"/>
  <c r="B272" i="9" s="1"/>
  <c r="M271" i="9"/>
  <c r="L271" i="9"/>
  <c r="F271" i="9"/>
  <c r="E271" i="9"/>
  <c r="B271" i="9" s="1"/>
  <c r="M270" i="9"/>
  <c r="L270" i="9"/>
  <c r="F270" i="9" s="1"/>
  <c r="B270" i="9" s="1"/>
  <c r="E270" i="9"/>
  <c r="M269" i="9"/>
  <c r="L269" i="9"/>
  <c r="F269" i="9" s="1"/>
  <c r="B269" i="9" s="1"/>
  <c r="E269" i="9"/>
  <c r="M268" i="9"/>
  <c r="L268" i="9"/>
  <c r="F268" i="9" s="1"/>
  <c r="E268" i="9"/>
  <c r="M267" i="9"/>
  <c r="L267" i="9"/>
  <c r="F267" i="9"/>
  <c r="E267" i="9"/>
  <c r="B267" i="9" s="1"/>
  <c r="M266" i="9"/>
  <c r="L266" i="9"/>
  <c r="F266" i="9" s="1"/>
  <c r="B266" i="9" s="1"/>
  <c r="E266" i="9"/>
  <c r="M265" i="9"/>
  <c r="L265" i="9"/>
  <c r="F265" i="9" s="1"/>
  <c r="B265" i="9" s="1"/>
  <c r="E265" i="9"/>
  <c r="M264" i="9"/>
  <c r="F264" i="9" s="1"/>
  <c r="L264" i="9"/>
  <c r="E264" i="9"/>
  <c r="M263" i="9"/>
  <c r="L263" i="9"/>
  <c r="F263" i="9" s="1"/>
  <c r="E263" i="9"/>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L256" i="9"/>
  <c r="F256" i="9"/>
  <c r="E256" i="9"/>
  <c r="B256" i="9" s="1"/>
  <c r="M255" i="9"/>
  <c r="L255" i="9"/>
  <c r="F255" i="9" s="1"/>
  <c r="E255" i="9"/>
  <c r="B255" i="9" s="1"/>
  <c r="M254" i="9"/>
  <c r="L254" i="9"/>
  <c r="F254" i="9" s="1"/>
  <c r="B254" i="9" s="1"/>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s="1"/>
  <c r="B249" i="9" s="1"/>
  <c r="E249" i="9"/>
  <c r="M248" i="9"/>
  <c r="L248" i="9"/>
  <c r="F248" i="9"/>
  <c r="E248" i="9"/>
  <c r="B248" i="9" s="1"/>
  <c r="M247" i="9"/>
  <c r="L247" i="9"/>
  <c r="F247" i="9" s="1"/>
  <c r="E247" i="9"/>
  <c r="M246" i="9"/>
  <c r="L246" i="9"/>
  <c r="F246" i="9" s="1"/>
  <c r="B246" i="9" s="1"/>
  <c r="E246" i="9"/>
  <c r="M245" i="9"/>
  <c r="L245" i="9"/>
  <c r="F245" i="9" s="1"/>
  <c r="B245" i="9" s="1"/>
  <c r="E245" i="9"/>
  <c r="M244" i="9"/>
  <c r="F244" i="9" s="1"/>
  <c r="L244" i="9"/>
  <c r="E244" i="9"/>
  <c r="M243" i="9"/>
  <c r="L243" i="9"/>
  <c r="E243" i="9"/>
  <c r="M242" i="9"/>
  <c r="L242" i="9"/>
  <c r="F242" i="9" s="1"/>
  <c r="B242" i="9" s="1"/>
  <c r="E242" i="9"/>
  <c r="M241" i="9"/>
  <c r="L241" i="9"/>
  <c r="F241" i="9" s="1"/>
  <c r="E241" i="9"/>
  <c r="B241" i="9" s="1"/>
  <c r="M240" i="9"/>
  <c r="F240" i="9" s="1"/>
  <c r="L240" i="9"/>
  <c r="E240" i="9"/>
  <c r="M239" i="9"/>
  <c r="L239" i="9"/>
  <c r="E239" i="9"/>
  <c r="M238" i="9"/>
  <c r="L238" i="9"/>
  <c r="E238" i="9"/>
  <c r="M237" i="9"/>
  <c r="L237" i="9"/>
  <c r="E237" i="9"/>
  <c r="M236" i="9"/>
  <c r="L236" i="9"/>
  <c r="E236" i="9"/>
  <c r="M235" i="9"/>
  <c r="L235" i="9"/>
  <c r="F235" i="9" s="1"/>
  <c r="E235" i="9"/>
  <c r="B235" i="9" s="1"/>
  <c r="M234" i="9"/>
  <c r="L234" i="9"/>
  <c r="F234" i="9"/>
  <c r="E234" i="9"/>
  <c r="B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G52" i="9"/>
  <c r="F52" i="9"/>
  <c r="E52" i="9"/>
  <c r="B52" i="9" s="1"/>
  <c r="H51" i="9"/>
  <c r="E51" i="9" s="1"/>
  <c r="G51" i="9"/>
  <c r="F51" i="9"/>
  <c r="H50" i="9"/>
  <c r="G50" i="9"/>
  <c r="E50" i="9" s="1"/>
  <c r="F50" i="9"/>
  <c r="H49" i="9"/>
  <c r="G49" i="9"/>
  <c r="F49" i="9"/>
  <c r="H48" i="9"/>
  <c r="E48" i="9" s="1"/>
  <c r="B48" i="9" s="1"/>
  <c r="G48" i="9"/>
  <c r="F48" i="9"/>
  <c r="H47" i="9"/>
  <c r="G47" i="9"/>
  <c r="F47" i="9"/>
  <c r="E47" i="9"/>
  <c r="H46" i="9"/>
  <c r="G46" i="9"/>
  <c r="F46" i="9"/>
  <c r="H45" i="9"/>
  <c r="G45" i="9"/>
  <c r="E45" i="9" s="1"/>
  <c r="B45" i="9" s="1"/>
  <c r="F45" i="9"/>
  <c r="H44" i="9"/>
  <c r="E44" i="9" s="1"/>
  <c r="B44" i="9" s="1"/>
  <c r="G44" i="9"/>
  <c r="F44" i="9"/>
  <c r="H43" i="9"/>
  <c r="G43" i="9"/>
  <c r="F43" i="9"/>
  <c r="E43" i="9"/>
  <c r="B43" i="9" s="1"/>
  <c r="H42" i="9"/>
  <c r="G42" i="9"/>
  <c r="E42" i="9" s="1"/>
  <c r="F42" i="9"/>
  <c r="B42" i="9"/>
  <c r="H41" i="9"/>
  <c r="G41" i="9"/>
  <c r="F41" i="9"/>
  <c r="E41" i="9"/>
  <c r="B41" i="9" s="1"/>
  <c r="H40" i="9"/>
  <c r="E40" i="9" s="1"/>
  <c r="B40" i="9" s="1"/>
  <c r="G40" i="9"/>
  <c r="F40" i="9"/>
  <c r="H39" i="9"/>
  <c r="G39" i="9"/>
  <c r="E39" i="9" s="1"/>
  <c r="B39" i="9" s="1"/>
  <c r="F39" i="9"/>
  <c r="H38" i="9"/>
  <c r="G38" i="9"/>
  <c r="E38" i="9" s="1"/>
  <c r="B38" i="9" s="1"/>
  <c r="F38" i="9"/>
  <c r="H37" i="9"/>
  <c r="G37" i="9"/>
  <c r="E37" i="9" s="1"/>
  <c r="B37" i="9" s="1"/>
  <c r="F37" i="9"/>
  <c r="H36" i="9"/>
  <c r="E36" i="9" s="1"/>
  <c r="B36" i="9" s="1"/>
  <c r="G36" i="9"/>
  <c r="F36" i="9"/>
  <c r="H35" i="9"/>
  <c r="G35" i="9"/>
  <c r="F35" i="9"/>
  <c r="E35" i="9"/>
  <c r="B35" i="9" s="1"/>
  <c r="H34" i="9"/>
  <c r="G34" i="9"/>
  <c r="F34" i="9"/>
  <c r="H33" i="9"/>
  <c r="G33" i="9"/>
  <c r="E33" i="9" s="1"/>
  <c r="B33" i="9" s="1"/>
  <c r="F33" i="9"/>
  <c r="H32" i="9"/>
  <c r="E32" i="9" s="1"/>
  <c r="B32" i="9" s="1"/>
  <c r="G32" i="9"/>
  <c r="F32" i="9"/>
  <c r="H31" i="9"/>
  <c r="E31" i="9" s="1"/>
  <c r="B31" i="9" s="1"/>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B296" i="9" s="1"/>
  <c r="I3" i="9"/>
  <c r="H3" i="9"/>
  <c r="G3" i="9"/>
  <c r="D104" i="8"/>
  <c r="D97" i="8"/>
  <c r="D92" i="8"/>
  <c r="D87" i="8"/>
  <c r="D82" i="8"/>
  <c r="D77" i="8"/>
  <c r="D72" i="8"/>
  <c r="D67" i="8"/>
  <c r="D62" i="8"/>
  <c r="D57" i="8"/>
  <c r="D51" i="8" s="1"/>
  <c r="D45" i="8" s="1"/>
  <c r="D52" i="8"/>
  <c r="D46" i="8"/>
  <c r="D37" i="8"/>
  <c r="D27" i="8"/>
  <c r="D25" i="8"/>
  <c r="D18" i="8"/>
  <c r="D8" i="8"/>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F203" i="5" s="1"/>
  <c r="F202" i="5"/>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D177" i="5" s="1"/>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E70" i="5" s="1"/>
  <c r="E69" i="5" s="1"/>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F8" i="5"/>
  <c r="E8" i="5"/>
  <c r="E7" i="5" s="1"/>
  <c r="E6"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5" i="4" s="1"/>
  <c r="F584" i="4"/>
  <c r="D584"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E522" i="4" s="1"/>
  <c r="D532" i="4"/>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E428" i="4"/>
  <c r="D428"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H368" i="1" s="1"/>
  <c r="D379" i="4"/>
  <c r="F378" i="4"/>
  <c r="F377" i="4"/>
  <c r="F376" i="4"/>
  <c r="F375" i="4"/>
  <c r="F374" i="4"/>
  <c r="E374" i="4"/>
  <c r="D374" i="4"/>
  <c r="D373" i="4" s="1"/>
  <c r="F372" i="4"/>
  <c r="F371" i="4"/>
  <c r="F370" i="4"/>
  <c r="F369" i="4"/>
  <c r="F368" i="4"/>
  <c r="F367" i="4"/>
  <c r="F366" i="4"/>
  <c r="E366" i="4"/>
  <c r="D366" i="4"/>
  <c r="F365" i="4"/>
  <c r="F364" i="4"/>
  <c r="F363" i="4"/>
  <c r="E362" i="4"/>
  <c r="D362" i="4"/>
  <c r="F362" i="4" s="1"/>
  <c r="E361"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D310" i="4"/>
  <c r="F310" i="4" s="1"/>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E230" i="4" s="1"/>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F135" i="4" s="1"/>
  <c r="D135" i="4"/>
  <c r="D134" i="4" s="1"/>
  <c r="E134" i="4"/>
  <c r="F133" i="4"/>
  <c r="F132" i="4"/>
  <c r="F131" i="4"/>
  <c r="F130" i="4"/>
  <c r="E129" i="4"/>
  <c r="D129" i="4"/>
  <c r="F129" i="4" s="1"/>
  <c r="F128" i="4"/>
  <c r="F127" i="4"/>
  <c r="E126" i="4"/>
  <c r="E125" i="4" s="1"/>
  <c r="D126" i="4"/>
  <c r="F126" i="4" s="1"/>
  <c r="D125"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I41" i="3"/>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G28" i="3"/>
  <c r="B28" i="3"/>
  <c r="I27" i="3"/>
  <c r="H27" i="3"/>
  <c r="G27" i="3"/>
  <c r="B27" i="3"/>
  <c r="I25" i="3"/>
  <c r="G25" i="3"/>
  <c r="B25" i="3"/>
  <c r="G24" i="3"/>
  <c r="B24" i="3"/>
  <c r="I23" i="3"/>
  <c r="G23" i="3"/>
  <c r="B23" i="3"/>
  <c r="I22" i="3"/>
  <c r="G22" i="3"/>
  <c r="B22" i="3"/>
  <c r="G20" i="3"/>
  <c r="B20" i="3"/>
  <c r="G19" i="3"/>
  <c r="B19" i="3"/>
  <c r="G18" i="3"/>
  <c r="B18" i="3"/>
  <c r="G17" i="3"/>
  <c r="B17" i="3"/>
  <c r="H10" i="3" a="1"/>
  <c r="H10" i="3" s="1"/>
  <c r="L3" i="9" s="1"/>
  <c r="H1685" i="1"/>
  <c r="C1685" i="1"/>
  <c r="G1685" i="1" s="1"/>
  <c r="G1684" i="1"/>
  <c r="C1684" i="1"/>
  <c r="H1684" i="1" s="1"/>
  <c r="C1683" i="1"/>
  <c r="H1682" i="1"/>
  <c r="G1682" i="1"/>
  <c r="C1682" i="1"/>
  <c r="H1681" i="1"/>
  <c r="C1681" i="1"/>
  <c r="G1681" i="1" s="1"/>
  <c r="G1680" i="1"/>
  <c r="C1680" i="1"/>
  <c r="H1680" i="1" s="1"/>
  <c r="C1679" i="1"/>
  <c r="H1678" i="1"/>
  <c r="G1678" i="1"/>
  <c r="C1678" i="1"/>
  <c r="H1677" i="1"/>
  <c r="C1677" i="1"/>
  <c r="G1677" i="1" s="1"/>
  <c r="G1676" i="1"/>
  <c r="C1676" i="1"/>
  <c r="H1676" i="1" s="1"/>
  <c r="C1675" i="1"/>
  <c r="H1674" i="1"/>
  <c r="G1674" i="1"/>
  <c r="C1674" i="1"/>
  <c r="H1673" i="1"/>
  <c r="C1673" i="1"/>
  <c r="G1673" i="1" s="1"/>
  <c r="G1672" i="1"/>
  <c r="C1672" i="1"/>
  <c r="H1672" i="1" s="1"/>
  <c r="C1671" i="1"/>
  <c r="H1670" i="1"/>
  <c r="G1670" i="1"/>
  <c r="C1670" i="1"/>
  <c r="H1669" i="1"/>
  <c r="C1669" i="1"/>
  <c r="G1669" i="1" s="1"/>
  <c r="G1668" i="1"/>
  <c r="C1668" i="1"/>
  <c r="H1668" i="1" s="1"/>
  <c r="C1667" i="1"/>
  <c r="H1666" i="1"/>
  <c r="G1666" i="1"/>
  <c r="C1666" i="1"/>
  <c r="H1665" i="1"/>
  <c r="C1665" i="1"/>
  <c r="G1665" i="1" s="1"/>
  <c r="G1664" i="1"/>
  <c r="C1664" i="1"/>
  <c r="H1664" i="1" s="1"/>
  <c r="C1663" i="1"/>
  <c r="H1662" i="1"/>
  <c r="G1662" i="1"/>
  <c r="C1662" i="1"/>
  <c r="H1661" i="1"/>
  <c r="C1661" i="1"/>
  <c r="G1661" i="1" s="1"/>
  <c r="G1660" i="1"/>
  <c r="C1660" i="1"/>
  <c r="H1660" i="1" s="1"/>
  <c r="C1659" i="1"/>
  <c r="H1658" i="1"/>
  <c r="G1658" i="1"/>
  <c r="C1658" i="1"/>
  <c r="H1657" i="1"/>
  <c r="C1657" i="1"/>
  <c r="G1657" i="1" s="1"/>
  <c r="G1656" i="1"/>
  <c r="C1656" i="1"/>
  <c r="H1656" i="1" s="1"/>
  <c r="C1655" i="1"/>
  <c r="H1654" i="1"/>
  <c r="G1654" i="1"/>
  <c r="C1654" i="1"/>
  <c r="H1653" i="1"/>
  <c r="C1653" i="1"/>
  <c r="G1653" i="1" s="1"/>
  <c r="G1652" i="1"/>
  <c r="C1652" i="1"/>
  <c r="H1652" i="1" s="1"/>
  <c r="C1651" i="1"/>
  <c r="H1650" i="1"/>
  <c r="G1650" i="1"/>
  <c r="C1650" i="1"/>
  <c r="H1649" i="1"/>
  <c r="C1649" i="1"/>
  <c r="G1649" i="1" s="1"/>
  <c r="G1648" i="1"/>
  <c r="C1648" i="1"/>
  <c r="H1648" i="1" s="1"/>
  <c r="C1647" i="1"/>
  <c r="H1646" i="1"/>
  <c r="G1646" i="1"/>
  <c r="C1646" i="1"/>
  <c r="H1645" i="1"/>
  <c r="C1645" i="1"/>
  <c r="G1645" i="1" s="1"/>
  <c r="G1644" i="1"/>
  <c r="C1644" i="1"/>
  <c r="H1644" i="1" s="1"/>
  <c r="C1643" i="1"/>
  <c r="H1642" i="1"/>
  <c r="G1642" i="1"/>
  <c r="C1642" i="1"/>
  <c r="H1641" i="1"/>
  <c r="C1641" i="1"/>
  <c r="G1641" i="1" s="1"/>
  <c r="G1640" i="1"/>
  <c r="C1640" i="1"/>
  <c r="H1640" i="1" s="1"/>
  <c r="C1639" i="1"/>
  <c r="H1638" i="1"/>
  <c r="G1638" i="1"/>
  <c r="C1638" i="1"/>
  <c r="H1637" i="1"/>
  <c r="C1637" i="1"/>
  <c r="G1637" i="1" s="1"/>
  <c r="G1636" i="1"/>
  <c r="C1636" i="1"/>
  <c r="H1636" i="1" s="1"/>
  <c r="C1635" i="1"/>
  <c r="H1634" i="1"/>
  <c r="G1634" i="1"/>
  <c r="C1634" i="1"/>
  <c r="H1633" i="1"/>
  <c r="C1633" i="1"/>
  <c r="G1633" i="1" s="1"/>
  <c r="G1632" i="1"/>
  <c r="C1632" i="1"/>
  <c r="H1632" i="1" s="1"/>
  <c r="C1631" i="1"/>
  <c r="H1630" i="1"/>
  <c r="G1630" i="1"/>
  <c r="C1630" i="1"/>
  <c r="H1629" i="1"/>
  <c r="C1629" i="1"/>
  <c r="G1629" i="1" s="1"/>
  <c r="G1628" i="1"/>
  <c r="C1628" i="1"/>
  <c r="H1628" i="1" s="1"/>
  <c r="C1627" i="1"/>
  <c r="H1626" i="1"/>
  <c r="G1626" i="1"/>
  <c r="C1626" i="1"/>
  <c r="H1625" i="1"/>
  <c r="C1625" i="1"/>
  <c r="G1625" i="1" s="1"/>
  <c r="G1624" i="1"/>
  <c r="C1624" i="1"/>
  <c r="H1624" i="1" s="1"/>
  <c r="H1623" i="1"/>
  <c r="C1623" i="1"/>
  <c r="G1623" i="1" s="1"/>
  <c r="H1622" i="1"/>
  <c r="G1622" i="1"/>
  <c r="C1622" i="1"/>
  <c r="C1621" i="1"/>
  <c r="G1621" i="1" s="1"/>
  <c r="H1619" i="1"/>
  <c r="C1619" i="1"/>
  <c r="G1619" i="1" s="1"/>
  <c r="H1618" i="1"/>
  <c r="G1618" i="1"/>
  <c r="C1618" i="1"/>
  <c r="C1617" i="1"/>
  <c r="G1617" i="1" s="1"/>
  <c r="G1616" i="1"/>
  <c r="C1616" i="1"/>
  <c r="H1616" i="1" s="1"/>
  <c r="C1615" i="1"/>
  <c r="G1615" i="1" s="1"/>
  <c r="H1614" i="1"/>
  <c r="G1614" i="1"/>
  <c r="C1614" i="1"/>
  <c r="H1613" i="1"/>
  <c r="C1613" i="1"/>
  <c r="G1613" i="1" s="1"/>
  <c r="G1612" i="1"/>
  <c r="C1612" i="1"/>
  <c r="H1612" i="1" s="1"/>
  <c r="H1611" i="1"/>
  <c r="C1611" i="1"/>
  <c r="G1611" i="1" s="1"/>
  <c r="H1610" i="1"/>
  <c r="G1610" i="1"/>
  <c r="C1610" i="1"/>
  <c r="H1609" i="1"/>
  <c r="C1609" i="1"/>
  <c r="G1609" i="1" s="1"/>
  <c r="G1608" i="1"/>
  <c r="C1608" i="1"/>
  <c r="H1608" i="1" s="1"/>
  <c r="H1607" i="1"/>
  <c r="C1607" i="1"/>
  <c r="G1607" i="1" s="1"/>
  <c r="H1606" i="1"/>
  <c r="G1606" i="1"/>
  <c r="C1606" i="1"/>
  <c r="H1605" i="1"/>
  <c r="C1605" i="1"/>
  <c r="G1605" i="1" s="1"/>
  <c r="G1604" i="1"/>
  <c r="C1604" i="1"/>
  <c r="H1604" i="1" s="1"/>
  <c r="H1603" i="1"/>
  <c r="C1603" i="1"/>
  <c r="G1603" i="1" s="1"/>
  <c r="H1602" i="1"/>
  <c r="G1602" i="1"/>
  <c r="C1602" i="1"/>
  <c r="C1601" i="1"/>
  <c r="G1601" i="1" s="1"/>
  <c r="G1600" i="1"/>
  <c r="C1600" i="1"/>
  <c r="H1600" i="1" s="1"/>
  <c r="C1599" i="1"/>
  <c r="G1599" i="1" s="1"/>
  <c r="H1598" i="1"/>
  <c r="G1598" i="1"/>
  <c r="C1598" i="1"/>
  <c r="H1597" i="1"/>
  <c r="C1597" i="1"/>
  <c r="G1597" i="1" s="1"/>
  <c r="G1596" i="1"/>
  <c r="C1596" i="1"/>
  <c r="H1596" i="1" s="1"/>
  <c r="H1595" i="1"/>
  <c r="C1595" i="1"/>
  <c r="G1595" i="1" s="1"/>
  <c r="H1594" i="1"/>
  <c r="G1594" i="1"/>
  <c r="C1594" i="1"/>
  <c r="H1593" i="1"/>
  <c r="C1593" i="1"/>
  <c r="G1593" i="1" s="1"/>
  <c r="G1592" i="1"/>
  <c r="C1592" i="1"/>
  <c r="H1592" i="1" s="1"/>
  <c r="H1591" i="1"/>
  <c r="C1591" i="1"/>
  <c r="G1591" i="1" s="1"/>
  <c r="H1590" i="1"/>
  <c r="G1590" i="1"/>
  <c r="C1590" i="1"/>
  <c r="H1589" i="1"/>
  <c r="C1589" i="1"/>
  <c r="G1589" i="1" s="1"/>
  <c r="G1588" i="1"/>
  <c r="C1588" i="1"/>
  <c r="H1588" i="1" s="1"/>
  <c r="H1587" i="1"/>
  <c r="C1587" i="1"/>
  <c r="G1587" i="1" s="1"/>
  <c r="H1586" i="1"/>
  <c r="G1586" i="1"/>
  <c r="C1586" i="1"/>
  <c r="C1585" i="1"/>
  <c r="G1585" i="1" s="1"/>
  <c r="G1584" i="1"/>
  <c r="C1584" i="1"/>
  <c r="H1584" i="1" s="1"/>
  <c r="C1583" i="1"/>
  <c r="G1583" i="1" s="1"/>
  <c r="H1582" i="1"/>
  <c r="G1582" i="1"/>
  <c r="C1582" i="1"/>
  <c r="H1581" i="1"/>
  <c r="C1581" i="1"/>
  <c r="D1580" i="1"/>
  <c r="C1580" i="1"/>
  <c r="G1580" i="1" s="1"/>
  <c r="D1579" i="1"/>
  <c r="C1579" i="1"/>
  <c r="G1579" i="1" s="1"/>
  <c r="D1578" i="1"/>
  <c r="C1578" i="1"/>
  <c r="G1578" i="1" s="1"/>
  <c r="D1577" i="1"/>
  <c r="C1577" i="1"/>
  <c r="G1577" i="1" s="1"/>
  <c r="D1576" i="1"/>
  <c r="C1576" i="1"/>
  <c r="H1576" i="1" s="1"/>
  <c r="D1575" i="1"/>
  <c r="C1575" i="1"/>
  <c r="J1575" i="1" s="1"/>
  <c r="G1574" i="1"/>
  <c r="D1574" i="1"/>
  <c r="C1574" i="1"/>
  <c r="H1573" i="1"/>
  <c r="G1573" i="1"/>
  <c r="I1573" i="1" s="1"/>
  <c r="D1573" i="1"/>
  <c r="C1573" i="1"/>
  <c r="J1573" i="1" s="1"/>
  <c r="D1572" i="1"/>
  <c r="C1572" i="1"/>
  <c r="H1572" i="1" s="1"/>
  <c r="G1571" i="1"/>
  <c r="D1571" i="1"/>
  <c r="C1571" i="1"/>
  <c r="G1570" i="1"/>
  <c r="D1570" i="1"/>
  <c r="C1570" i="1"/>
  <c r="D1569" i="1"/>
  <c r="C1569" i="1"/>
  <c r="H1569" i="1" s="1"/>
  <c r="G1568" i="1"/>
  <c r="D1568" i="1"/>
  <c r="J1568" i="1" s="1"/>
  <c r="C1568" i="1"/>
  <c r="H1568" i="1" s="1"/>
  <c r="D1567" i="1"/>
  <c r="C1567" i="1"/>
  <c r="H1567" i="1" s="1"/>
  <c r="G1566" i="1"/>
  <c r="D1566" i="1"/>
  <c r="J1566" i="1" s="1"/>
  <c r="C1566" i="1"/>
  <c r="H1566" i="1" s="1"/>
  <c r="D1565" i="1"/>
  <c r="C1565" i="1"/>
  <c r="H1565" i="1" s="1"/>
  <c r="G1564" i="1"/>
  <c r="I1564" i="1" s="1"/>
  <c r="D1564" i="1"/>
  <c r="J1564" i="1" s="1"/>
  <c r="C1564" i="1"/>
  <c r="H1564" i="1" s="1"/>
  <c r="D1563" i="1"/>
  <c r="C1563" i="1"/>
  <c r="H1563" i="1" s="1"/>
  <c r="D1562" i="1"/>
  <c r="C1562" i="1"/>
  <c r="H1562" i="1" s="1"/>
  <c r="G1561" i="1"/>
  <c r="D1561" i="1"/>
  <c r="J1561" i="1" s="1"/>
  <c r="C1561" i="1"/>
  <c r="H1561" i="1" s="1"/>
  <c r="D1560" i="1"/>
  <c r="C1560" i="1"/>
  <c r="H1560" i="1" s="1"/>
  <c r="G1559" i="1"/>
  <c r="I1559" i="1" s="1"/>
  <c r="D1559" i="1"/>
  <c r="J1559" i="1" s="1"/>
  <c r="C1559" i="1"/>
  <c r="H1559" i="1" s="1"/>
  <c r="D1558" i="1"/>
  <c r="C1558" i="1"/>
  <c r="H1558" i="1" s="1"/>
  <c r="G1557" i="1"/>
  <c r="I1557" i="1" s="1"/>
  <c r="D1557" i="1"/>
  <c r="J1557" i="1" s="1"/>
  <c r="C1557" i="1"/>
  <c r="H1557" i="1" s="1"/>
  <c r="D1556" i="1"/>
  <c r="C1556" i="1"/>
  <c r="H1556" i="1" s="1"/>
  <c r="D1555" i="1"/>
  <c r="C1555" i="1"/>
  <c r="H1555" i="1" s="1"/>
  <c r="D1554" i="1"/>
  <c r="C1554" i="1"/>
  <c r="H1554" i="1" s="1"/>
  <c r="G1553" i="1"/>
  <c r="D1553" i="1"/>
  <c r="C1553" i="1"/>
  <c r="J1553" i="1" s="1"/>
  <c r="D1552" i="1"/>
  <c r="C1552" i="1"/>
  <c r="H1552" i="1" s="1"/>
  <c r="G1551" i="1"/>
  <c r="D1551" i="1"/>
  <c r="C1551" i="1"/>
  <c r="J1551" i="1" s="1"/>
  <c r="D1550" i="1"/>
  <c r="C1550" i="1"/>
  <c r="H1550" i="1" s="1"/>
  <c r="G1549" i="1"/>
  <c r="D1549" i="1"/>
  <c r="C1549" i="1"/>
  <c r="J1549" i="1" s="1"/>
  <c r="D1548" i="1"/>
  <c r="C1548" i="1"/>
  <c r="H1548" i="1" s="1"/>
  <c r="G1547" i="1"/>
  <c r="D1547" i="1"/>
  <c r="C1547" i="1"/>
  <c r="J1547" i="1" s="1"/>
  <c r="H1546" i="1"/>
  <c r="D1546" i="1"/>
  <c r="C1546" i="1"/>
  <c r="G1546" i="1" s="1"/>
  <c r="D1545" i="1"/>
  <c r="J1545" i="1" s="1"/>
  <c r="C1545" i="1"/>
  <c r="G1545" i="1" s="1"/>
  <c r="H1544" i="1"/>
  <c r="D1544" i="1"/>
  <c r="J1544" i="1" s="1"/>
  <c r="C1544" i="1"/>
  <c r="G1544" i="1" s="1"/>
  <c r="I1544" i="1" s="1"/>
  <c r="D1543" i="1"/>
  <c r="J1543" i="1" s="1"/>
  <c r="C1543" i="1"/>
  <c r="G1543" i="1" s="1"/>
  <c r="H1542" i="1"/>
  <c r="D1542" i="1"/>
  <c r="G1542" i="1" s="1"/>
  <c r="I1542" i="1" s="1"/>
  <c r="C1542" i="1"/>
  <c r="D1541" i="1"/>
  <c r="J1541" i="1" s="1"/>
  <c r="C1541" i="1"/>
  <c r="G1541" i="1" s="1"/>
  <c r="H1540" i="1"/>
  <c r="D1540" i="1"/>
  <c r="G1540" i="1" s="1"/>
  <c r="I1540" i="1" s="1"/>
  <c r="C1540" i="1"/>
  <c r="H1539" i="1"/>
  <c r="D1539" i="1"/>
  <c r="G1539" i="1" s="1"/>
  <c r="C1539" i="1"/>
  <c r="H1538" i="1"/>
  <c r="G1538" i="1"/>
  <c r="D1538" i="1"/>
  <c r="C1538" i="1"/>
  <c r="C1537" i="1"/>
  <c r="D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D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G654" i="1" s="1"/>
  <c r="C654" i="1"/>
  <c r="D653" i="1"/>
  <c r="G653" i="1" s="1"/>
  <c r="C653" i="1"/>
  <c r="H652" i="1"/>
  <c r="G652" i="1"/>
  <c r="D652" i="1"/>
  <c r="C652" i="1"/>
  <c r="D651" i="1"/>
  <c r="G651" i="1" s="1"/>
  <c r="C651" i="1"/>
  <c r="H650" i="1"/>
  <c r="G650" i="1"/>
  <c r="D650" i="1"/>
  <c r="C650" i="1"/>
  <c r="D649" i="1"/>
  <c r="H649" i="1" s="1"/>
  <c r="C649" i="1"/>
  <c r="D648" i="1"/>
  <c r="H648" i="1" s="1"/>
  <c r="C648" i="1"/>
  <c r="D647" i="1"/>
  <c r="H647" i="1" s="1"/>
  <c r="C647" i="1"/>
  <c r="G646" i="1"/>
  <c r="D646" i="1"/>
  <c r="H646" i="1" s="1"/>
  <c r="C646" i="1"/>
  <c r="H645" i="1"/>
  <c r="G645" i="1"/>
  <c r="D645" i="1"/>
  <c r="C645" i="1"/>
  <c r="C642" i="1"/>
  <c r="C641" i="1"/>
  <c r="D636" i="1"/>
  <c r="G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G423" i="1" s="1"/>
  <c r="C423" i="1"/>
  <c r="D422" i="1"/>
  <c r="G422" i="1" s="1"/>
  <c r="C422" i="1"/>
  <c r="D421" i="1"/>
  <c r="G421" i="1" s="1"/>
  <c r="C421" i="1"/>
  <c r="D416" i="1"/>
  <c r="H416" i="1" s="1"/>
  <c r="C416" i="1"/>
  <c r="H415" i="1"/>
  <c r="D415" i="1"/>
  <c r="G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H300" i="1"/>
  <c r="D300" i="1"/>
  <c r="G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D194" i="1"/>
  <c r="G194" i="1" s="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H170" i="1"/>
  <c r="G170" i="1"/>
  <c r="D170" i="1"/>
  <c r="C170" i="1"/>
  <c r="H169" i="1"/>
  <c r="D169" i="1"/>
  <c r="G169" i="1" s="1"/>
  <c r="C169" i="1"/>
  <c r="H168" i="1"/>
  <c r="D168" i="1"/>
  <c r="G168" i="1" s="1"/>
  <c r="C168" i="1"/>
  <c r="H167" i="1"/>
  <c r="G167" i="1"/>
  <c r="D167" i="1"/>
  <c r="C167" i="1"/>
  <c r="D166" i="1"/>
  <c r="G166" i="1" s="1"/>
  <c r="C166" i="1"/>
  <c r="D165" i="1"/>
  <c r="H165" i="1" s="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H131" i="1"/>
  <c r="D131" i="1"/>
  <c r="G131" i="1" s="1"/>
  <c r="C131" i="1"/>
  <c r="H130" i="1"/>
  <c r="D130" i="1"/>
  <c r="G130" i="1" s="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D122" i="1"/>
  <c r="G122" i="1" s="1"/>
  <c r="C122" i="1"/>
  <c r="H121"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636" i="1" l="1"/>
  <c r="G302" i="1"/>
  <c r="G301" i="1"/>
  <c r="G416" i="1"/>
  <c r="H414" i="1"/>
  <c r="E648" i="4"/>
  <c r="D642" i="1" s="1"/>
  <c r="G642" i="1" s="1"/>
  <c r="H725" i="1"/>
  <c r="E46" i="9"/>
  <c r="F236" i="9"/>
  <c r="B236" i="9" s="1"/>
  <c r="E34" i="9"/>
  <c r="B34" i="9" s="1"/>
  <c r="H654" i="1"/>
  <c r="H653" i="1"/>
  <c r="H651" i="1"/>
  <c r="E26" i="9"/>
  <c r="B26" i="9" s="1"/>
  <c r="G648" i="1"/>
  <c r="G647" i="1"/>
  <c r="G649" i="1"/>
  <c r="F656" i="4"/>
  <c r="G381" i="1"/>
  <c r="F379" i="4"/>
  <c r="G368" i="1"/>
  <c r="G374" i="1"/>
  <c r="G375" i="1"/>
  <c r="F373" i="4"/>
  <c r="H423" i="1"/>
  <c r="F428" i="4"/>
  <c r="E647" i="4"/>
  <c r="D641" i="1" s="1"/>
  <c r="G641" i="1" s="1"/>
  <c r="E294" i="9"/>
  <c r="B294" i="9" s="1"/>
  <c r="E319" i="9"/>
  <c r="B319" i="9" s="1"/>
  <c r="E311" i="9"/>
  <c r="B311" i="9" s="1"/>
  <c r="E325" i="9"/>
  <c r="B325" i="9" s="1"/>
  <c r="E326" i="9"/>
  <c r="B326" i="9" s="1"/>
  <c r="E307" i="9"/>
  <c r="B307" i="9" s="1"/>
  <c r="E321" i="9"/>
  <c r="B321" i="9" s="1"/>
  <c r="H421" i="1"/>
  <c r="H422" i="1"/>
  <c r="F194" i="4"/>
  <c r="E57" i="9"/>
  <c r="B57" i="9" s="1"/>
  <c r="H190" i="1"/>
  <c r="B244" i="9"/>
  <c r="F243" i="9"/>
  <c r="E53" i="9"/>
  <c r="B53" i="9" s="1"/>
  <c r="B240" i="9"/>
  <c r="F239" i="9"/>
  <c r="B239" i="9"/>
  <c r="F238" i="9"/>
  <c r="B238" i="9" s="1"/>
  <c r="H174" i="1"/>
  <c r="F178" i="4"/>
  <c r="H166" i="1"/>
  <c r="F170" i="4"/>
  <c r="H150" i="1"/>
  <c r="G165" i="1"/>
  <c r="E49" i="9"/>
  <c r="B49" i="9" s="1"/>
  <c r="H161" i="1"/>
  <c r="F165" i="4"/>
  <c r="E164" i="4"/>
  <c r="D160" i="1" s="1"/>
  <c r="E153" i="4"/>
  <c r="F160" i="4"/>
  <c r="F237" i="9"/>
  <c r="F154" i="4"/>
  <c r="F134" i="4"/>
  <c r="F112" i="4"/>
  <c r="F68" i="4"/>
  <c r="I1561" i="1"/>
  <c r="I1566" i="1"/>
  <c r="I1568" i="1"/>
  <c r="J1546" i="1"/>
  <c r="H1547" i="1"/>
  <c r="I1547" i="1" s="1"/>
  <c r="J1548" i="1"/>
  <c r="H1549" i="1"/>
  <c r="I1549" i="1" s="1"/>
  <c r="J1550" i="1"/>
  <c r="H1551" i="1"/>
  <c r="I1551" i="1" s="1"/>
  <c r="J1552" i="1"/>
  <c r="H1553" i="1"/>
  <c r="I1553" i="1" s="1"/>
  <c r="J1556" i="1"/>
  <c r="J1558" i="1"/>
  <c r="J1560" i="1"/>
  <c r="J1563" i="1"/>
  <c r="J1565" i="1"/>
  <c r="J1567" i="1"/>
  <c r="J1569" i="1"/>
  <c r="H1571" i="1"/>
  <c r="G1575" i="1"/>
  <c r="H1583" i="1"/>
  <c r="H1585" i="1"/>
  <c r="H1599" i="1"/>
  <c r="H1601" i="1"/>
  <c r="H1615" i="1"/>
  <c r="H1617" i="1"/>
  <c r="H1621" i="1"/>
  <c r="J1540" i="1"/>
  <c r="H1541" i="1"/>
  <c r="I1541" i="1" s="1"/>
  <c r="J1542" i="1"/>
  <c r="H1543" i="1"/>
  <c r="I1543" i="1" s="1"/>
  <c r="H1545" i="1"/>
  <c r="I1545" i="1" s="1"/>
  <c r="G1548" i="1"/>
  <c r="I1548" i="1" s="1"/>
  <c r="G1550" i="1"/>
  <c r="I1550" i="1" s="1"/>
  <c r="G1552" i="1"/>
  <c r="I1552" i="1" s="1"/>
  <c r="G1554" i="1"/>
  <c r="G1555" i="1"/>
  <c r="G1556" i="1"/>
  <c r="I1556" i="1" s="1"/>
  <c r="G1558" i="1"/>
  <c r="I1558" i="1" s="1"/>
  <c r="G1560" i="1"/>
  <c r="I1560" i="1" s="1"/>
  <c r="G1562" i="1"/>
  <c r="G1563" i="1"/>
  <c r="I1563" i="1" s="1"/>
  <c r="G1565" i="1"/>
  <c r="I1565" i="1" s="1"/>
  <c r="G1567" i="1"/>
  <c r="I1567" i="1" s="1"/>
  <c r="G1569" i="1"/>
  <c r="I1569" i="1" s="1"/>
  <c r="H1570" i="1"/>
  <c r="G1572" i="1"/>
  <c r="I1572" i="1" s="1"/>
  <c r="H1574" i="1"/>
  <c r="I1574" i="1" s="1"/>
  <c r="J1574" i="1"/>
  <c r="H1575" i="1"/>
  <c r="G1576"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E6" i="4"/>
  <c r="F49" i="4"/>
  <c r="H1577" i="1"/>
  <c r="I1577" i="1" s="1"/>
  <c r="J1577" i="1"/>
  <c r="J1578" i="1"/>
  <c r="H1578" i="1"/>
  <c r="I1578" i="1" s="1"/>
  <c r="H1579" i="1"/>
  <c r="I1579" i="1" s="1"/>
  <c r="J1579" i="1"/>
  <c r="J1580" i="1"/>
  <c r="H1580" i="1"/>
  <c r="I1580" i="1" s="1"/>
  <c r="G1581" i="1"/>
  <c r="F125" i="4"/>
  <c r="E308" i="4"/>
  <c r="E360" i="4"/>
  <c r="J1572" i="1"/>
  <c r="F427" i="4"/>
  <c r="D536" i="4"/>
  <c r="G335" i="9"/>
  <c r="E335" i="9" s="1"/>
  <c r="B335" i="9" s="1"/>
  <c r="F177" i="5"/>
  <c r="D176" i="5"/>
  <c r="E5" i="7"/>
  <c r="H24" i="9"/>
  <c r="G24" i="9"/>
  <c r="D250" i="5"/>
  <c r="F273" i="5"/>
  <c r="G345" i="9"/>
  <c r="E345" i="9" s="1"/>
  <c r="D82" i="4"/>
  <c r="D106" i="4"/>
  <c r="D140" i="4"/>
  <c r="D164" i="4"/>
  <c r="D230" i="4"/>
  <c r="D309" i="4"/>
  <c r="D361" i="4"/>
  <c r="D522" i="4"/>
  <c r="G156" i="9"/>
  <c r="E156" i="9" s="1"/>
  <c r="B156" i="9" s="1"/>
  <c r="F607" i="4"/>
  <c r="F153" i="4"/>
  <c r="D431" i="4"/>
  <c r="D479" i="4"/>
  <c r="D491" i="4"/>
  <c r="E536" i="4"/>
  <c r="D571" i="4"/>
  <c r="D597" i="4"/>
  <c r="D629" i="4"/>
  <c r="D12" i="5"/>
  <c r="D70" i="5"/>
  <c r="G314" i="9"/>
  <c r="E314" i="9" s="1"/>
  <c r="B314" i="9" s="1"/>
  <c r="G315" i="9"/>
  <c r="H315" i="9"/>
  <c r="H314" i="9"/>
  <c r="E337" i="9"/>
  <c r="B337" i="9" s="1"/>
  <c r="F218" i="5"/>
  <c r="F276" i="5"/>
  <c r="F5" i="6"/>
  <c r="D35" i="6"/>
  <c r="D141" i="6" s="1"/>
  <c r="D129" i="6"/>
  <c r="H309" i="9"/>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B46" i="9"/>
  <c r="B50" i="9"/>
  <c r="D88" i="5"/>
  <c r="F150" i="5"/>
  <c r="E176" i="5"/>
  <c r="D44" i="8"/>
  <c r="G342" i="9" s="1"/>
  <c r="E342" i="9" s="1"/>
  <c r="E338" i="9"/>
  <c r="B338" i="9" s="1"/>
  <c r="B47" i="9"/>
  <c r="B51" i="9"/>
  <c r="B231" i="9"/>
  <c r="B243" i="9"/>
  <c r="B260" i="9"/>
  <c r="B264" i="9"/>
  <c r="B286" i="9"/>
  <c r="B229" i="9"/>
  <c r="B237" i="9"/>
  <c r="B247" i="9"/>
  <c r="B263" i="9"/>
  <c r="B268" i="9"/>
  <c r="H642" i="1" l="1"/>
  <c r="H641" i="1"/>
  <c r="B207" i="9"/>
  <c r="F228" i="9"/>
  <c r="B228" i="9" s="1"/>
  <c r="F647" i="4"/>
  <c r="E152" i="4"/>
  <c r="D149" i="1"/>
  <c r="B342" i="9"/>
  <c r="F141" i="6"/>
  <c r="H31" i="3"/>
  <c r="C1536" i="1"/>
  <c r="G347" i="9"/>
  <c r="E347" i="9" s="1"/>
  <c r="E535" i="4"/>
  <c r="D530" i="1"/>
  <c r="F230" i="4"/>
  <c r="C226" i="1"/>
  <c r="F106" i="4"/>
  <c r="C102" i="1"/>
  <c r="E418" i="4"/>
  <c r="D413" i="1" s="1"/>
  <c r="D355" i="1"/>
  <c r="E175" i="5"/>
  <c r="I24" i="3"/>
  <c r="D1180" i="1"/>
  <c r="E179" i="9"/>
  <c r="B179" i="9" s="1"/>
  <c r="F129" i="6"/>
  <c r="C1524" i="1"/>
  <c r="F70" i="5"/>
  <c r="D69" i="5"/>
  <c r="C1075" i="1"/>
  <c r="F629" i="4"/>
  <c r="C623" i="1"/>
  <c r="F491" i="4"/>
  <c r="C485" i="1"/>
  <c r="F522" i="4"/>
  <c r="C516" i="1"/>
  <c r="F164" i="4"/>
  <c r="C160" i="1"/>
  <c r="F82" i="4"/>
  <c r="C78" i="1"/>
  <c r="I33" i="3"/>
  <c r="D1537" i="1"/>
  <c r="F536" i="4"/>
  <c r="D535" i="4"/>
  <c r="C530" i="1"/>
  <c r="E417" i="4"/>
  <c r="D412" i="1" s="1"/>
  <c r="D303" i="1"/>
  <c r="H19" i="9"/>
  <c r="E19" i="9" s="1"/>
  <c r="B19" i="9" s="1"/>
  <c r="F88" i="5"/>
  <c r="C1093" i="1"/>
  <c r="F35" i="6"/>
  <c r="H28" i="3"/>
  <c r="C1430" i="1"/>
  <c r="D7" i="5"/>
  <c r="F12" i="5"/>
  <c r="C1017" i="1"/>
  <c r="F597" i="4"/>
  <c r="C591" i="1"/>
  <c r="F479" i="4"/>
  <c r="C473" i="1"/>
  <c r="D360" i="4"/>
  <c r="F361" i="4"/>
  <c r="C356" i="1"/>
  <c r="D152" i="4"/>
  <c r="D6" i="4"/>
  <c r="F250" i="5"/>
  <c r="H25" i="3"/>
  <c r="C1254" i="1"/>
  <c r="F176" i="5"/>
  <c r="D175" i="5"/>
  <c r="H24" i="3"/>
  <c r="C1180" i="1"/>
  <c r="I17" i="3"/>
  <c r="E422" i="4"/>
  <c r="D2" i="1"/>
  <c r="K1480" i="9"/>
  <c r="G343" i="9"/>
  <c r="E343" i="9" s="1"/>
  <c r="B343" i="9" s="1"/>
  <c r="I39" i="3"/>
  <c r="C1620" i="1"/>
  <c r="E309" i="9"/>
  <c r="B309" i="9" s="1"/>
  <c r="E315" i="9"/>
  <c r="B315" i="9" s="1"/>
  <c r="F571" i="4"/>
  <c r="C565" i="1"/>
  <c r="F431" i="4"/>
  <c r="D430" i="4"/>
  <c r="C425" i="1"/>
  <c r="D308" i="4"/>
  <c r="F309" i="4"/>
  <c r="C304" i="1"/>
  <c r="F140" i="4"/>
  <c r="C136" i="1"/>
  <c r="B345" i="9"/>
  <c r="E344" i="9"/>
  <c r="I10" i="3" s="1"/>
  <c r="E24" i="9"/>
  <c r="I1575" i="1"/>
  <c r="G149" i="1" l="1"/>
  <c r="H149" i="1"/>
  <c r="D148" i="1"/>
  <c r="E299" i="4"/>
  <c r="I18" i="3"/>
  <c r="G136" i="1"/>
  <c r="H136" i="1"/>
  <c r="H565" i="1"/>
  <c r="G565" i="1"/>
  <c r="H1254" i="1"/>
  <c r="G1254" i="1"/>
  <c r="G530" i="1"/>
  <c r="H530" i="1"/>
  <c r="F69" i="5"/>
  <c r="H23" i="3"/>
  <c r="C1074" i="1"/>
  <c r="G226" i="1"/>
  <c r="H226" i="1"/>
  <c r="H304" i="1"/>
  <c r="G304" i="1"/>
  <c r="D639" i="4"/>
  <c r="F430" i="4"/>
  <c r="C424" i="1"/>
  <c r="D422" i="4"/>
  <c r="F6" i="4"/>
  <c r="H17" i="3"/>
  <c r="C2" i="1"/>
  <c r="D418" i="4"/>
  <c r="F360" i="4"/>
  <c r="C355" i="1"/>
  <c r="H1430" i="1"/>
  <c r="G1430" i="1"/>
  <c r="H9" i="3"/>
  <c r="G1093" i="1"/>
  <c r="H1093" i="1"/>
  <c r="H1537" i="1"/>
  <c r="G1537" i="1"/>
  <c r="H160" i="1"/>
  <c r="G160" i="1"/>
  <c r="H485" i="1"/>
  <c r="G485" i="1"/>
  <c r="G1075" i="1"/>
  <c r="H1075" i="1"/>
  <c r="D1179" i="1"/>
  <c r="H299" i="9"/>
  <c r="E640" i="4"/>
  <c r="D634" i="1" s="1"/>
  <c r="D529" i="1"/>
  <c r="E639" i="4"/>
  <c r="D633" i="1" s="1"/>
  <c r="H1180" i="1"/>
  <c r="G1180" i="1"/>
  <c r="D417" i="4"/>
  <c r="F308" i="4"/>
  <c r="C303" i="1"/>
  <c r="D299" i="4"/>
  <c r="F152" i="4"/>
  <c r="H18" i="3"/>
  <c r="C148" i="1"/>
  <c r="H1017" i="1"/>
  <c r="G1017" i="1"/>
  <c r="E346" i="9"/>
  <c r="B347" i="9"/>
  <c r="B24" i="9"/>
  <c r="G425" i="1"/>
  <c r="H425" i="1"/>
  <c r="E643" i="4"/>
  <c r="D417" i="1"/>
  <c r="G356" i="1"/>
  <c r="H356" i="1"/>
  <c r="F535" i="4"/>
  <c r="D640" i="4"/>
  <c r="C529" i="1"/>
  <c r="G78" i="1"/>
  <c r="H78" i="1"/>
  <c r="G516" i="1"/>
  <c r="H516" i="1"/>
  <c r="G623" i="1"/>
  <c r="H623" i="1"/>
  <c r="H1536" i="1"/>
  <c r="G1536" i="1"/>
  <c r="H1620" i="1"/>
  <c r="G1620" i="1"/>
  <c r="H11" i="3"/>
  <c r="G473" i="1"/>
  <c r="H473" i="1"/>
  <c r="F175" i="5"/>
  <c r="C1179" i="1"/>
  <c r="G591" i="1"/>
  <c r="H591" i="1"/>
  <c r="F7" i="5"/>
  <c r="D6" i="5"/>
  <c r="H22" i="3"/>
  <c r="C1012" i="1"/>
  <c r="H1524" i="1"/>
  <c r="G1524" i="1"/>
  <c r="H102" i="1"/>
  <c r="G102" i="1"/>
  <c r="E341" i="9"/>
  <c r="E423" i="4" l="1"/>
  <c r="D295" i="1"/>
  <c r="E300" i="4"/>
  <c r="D296" i="1" s="1"/>
  <c r="E301" i="4"/>
  <c r="D297" i="1" s="1"/>
  <c r="F417" i="4"/>
  <c r="C412" i="1"/>
  <c r="G2" i="1"/>
  <c r="H2" i="1"/>
  <c r="D643" i="4"/>
  <c r="D424" i="4"/>
  <c r="F422" i="4"/>
  <c r="C417" i="1"/>
  <c r="F639" i="4"/>
  <c r="C633" i="1"/>
  <c r="D637" i="1"/>
  <c r="D301" i="4"/>
  <c r="F299" i="4"/>
  <c r="D423" i="4"/>
  <c r="C295" i="1"/>
  <c r="G355" i="1"/>
  <c r="H355" i="1"/>
  <c r="H1074" i="1"/>
  <c r="G1074" i="1"/>
  <c r="G529" i="1"/>
  <c r="H529" i="1"/>
  <c r="G148" i="1"/>
  <c r="H148" i="1"/>
  <c r="G303" i="1"/>
  <c r="H303" i="1"/>
  <c r="K3" i="9"/>
  <c r="I9" i="3"/>
  <c r="G424" i="1"/>
  <c r="H424" i="1"/>
  <c r="G1012" i="1"/>
  <c r="H1012" i="1"/>
  <c r="G306" i="9"/>
  <c r="E306" i="9" s="1"/>
  <c r="B306" i="9" s="1"/>
  <c r="G299" i="9"/>
  <c r="E299" i="9" s="1"/>
  <c r="F6" i="5"/>
  <c r="C1011" i="1"/>
  <c r="H1179" i="1"/>
  <c r="G1179" i="1"/>
  <c r="N3" i="9"/>
  <c r="I11" i="3"/>
  <c r="F640" i="4"/>
  <c r="C634" i="1"/>
  <c r="F418" i="4"/>
  <c r="C413" i="1"/>
  <c r="D300" i="4"/>
  <c r="E425" i="4" l="1"/>
  <c r="D420" i="1" s="1"/>
  <c r="E424" i="4"/>
  <c r="D419" i="1" s="1"/>
  <c r="D418" i="1"/>
  <c r="H20" i="9"/>
  <c r="E644" i="4"/>
  <c r="F301" i="4"/>
  <c r="C297" i="1"/>
  <c r="F643" i="4"/>
  <c r="C637" i="1"/>
  <c r="G412" i="1"/>
  <c r="H412" i="1"/>
  <c r="G633" i="1"/>
  <c r="H633" i="1"/>
  <c r="G413" i="1"/>
  <c r="H413" i="1"/>
  <c r="H8" i="3"/>
  <c r="G1011" i="1"/>
  <c r="H1011" i="1"/>
  <c r="H295" i="1"/>
  <c r="G295" i="1"/>
  <c r="G417" i="1"/>
  <c r="H417" i="1"/>
  <c r="G634" i="1"/>
  <c r="H634" i="1"/>
  <c r="B299" i="9"/>
  <c r="D644" i="4"/>
  <c r="D425" i="4"/>
  <c r="F423" i="4"/>
  <c r="C418" i="1"/>
  <c r="G20" i="9"/>
  <c r="F300" i="4"/>
  <c r="C296" i="1"/>
  <c r="F424" i="4"/>
  <c r="C419" i="1"/>
  <c r="E20" i="9" l="1"/>
  <c r="B20" i="9" s="1"/>
  <c r="E646" i="4"/>
  <c r="E645" i="4"/>
  <c r="D638" i="1"/>
  <c r="F644" i="4"/>
  <c r="D646" i="4"/>
  <c r="C638" i="1"/>
  <c r="D645" i="4"/>
  <c r="F425" i="4"/>
  <c r="C420" i="1"/>
  <c r="H418" i="1"/>
  <c r="G418" i="1"/>
  <c r="G297" i="1"/>
  <c r="H297" i="1"/>
  <c r="G296" i="1"/>
  <c r="H296" i="1"/>
  <c r="G419" i="1"/>
  <c r="H419" i="1"/>
  <c r="H637" i="1"/>
  <c r="G637" i="1"/>
  <c r="M3" i="9"/>
  <c r="E650" i="4" l="1"/>
  <c r="D640" i="1"/>
  <c r="D639" i="1"/>
  <c r="E649" i="4"/>
  <c r="G420" i="1"/>
  <c r="H420" i="1"/>
  <c r="D650" i="4"/>
  <c r="F646" i="4"/>
  <c r="C640" i="1"/>
  <c r="H333" i="9"/>
  <c r="G333" i="9"/>
  <c r="E333" i="9" s="1"/>
  <c r="D649" i="4"/>
  <c r="F645" i="4"/>
  <c r="C639" i="1"/>
  <c r="H638" i="1"/>
  <c r="G638" i="1"/>
  <c r="I19" i="3" l="1"/>
  <c r="D643" i="1"/>
  <c r="I20" i="3"/>
  <c r="D644" i="1"/>
  <c r="B333" i="9"/>
  <c r="E298" i="9"/>
  <c r="I8" i="3" s="1"/>
  <c r="H639" i="1"/>
  <c r="G639" i="1"/>
  <c r="H7" i="3"/>
  <c r="F649" i="4"/>
  <c r="H19" i="3"/>
  <c r="C643" i="1"/>
  <c r="F650" i="4"/>
  <c r="H20" i="3"/>
  <c r="C644" i="1"/>
  <c r="G297" i="9"/>
  <c r="E297" i="9" s="1"/>
  <c r="B297" i="9" s="1"/>
  <c r="H640" i="1"/>
  <c r="G640" i="1"/>
  <c r="H643" i="1" l="1"/>
  <c r="G643" i="1"/>
  <c r="G644" i="1"/>
  <c r="H644" i="1"/>
  <c r="J3" i="9"/>
  <c r="G295" i="9" l="1"/>
  <c r="L293" i="9"/>
  <c r="F293" i="9" s="1"/>
  <c r="H295" i="9"/>
  <c r="G18" i="9"/>
  <c r="H18" i="9"/>
  <c r="I13" i="9"/>
  <c r="J8" i="9"/>
  <c r="G15" i="9"/>
  <c r="J9" i="9"/>
  <c r="H15" i="9"/>
  <c r="K9" i="9"/>
  <c r="L15" i="9"/>
  <c r="G21" i="9"/>
  <c r="K6" i="9"/>
  <c r="J11" i="9"/>
  <c r="I17" i="9"/>
  <c r="K8" i="9"/>
  <c r="G16" i="9"/>
  <c r="H22" i="9"/>
  <c r="I9" i="9"/>
  <c r="H16" i="9"/>
  <c r="J5" i="9"/>
  <c r="L16" i="9"/>
  <c r="K5" i="9"/>
  <c r="J10" i="9"/>
  <c r="M16" i="9"/>
  <c r="G22" i="9"/>
  <c r="E22" i="9" s="1"/>
  <c r="B22" i="9" s="1"/>
  <c r="J7" i="9"/>
  <c r="I12" i="9"/>
  <c r="J13" i="9"/>
  <c r="K13" i="9"/>
  <c r="I5" i="9"/>
  <c r="K11" i="9"/>
  <c r="J17" i="9"/>
  <c r="I6" i="9"/>
  <c r="K12" i="9"/>
  <c r="G17" i="9"/>
  <c r="J6" i="9"/>
  <c r="I11" i="9"/>
  <c r="H17" i="9"/>
  <c r="I8" i="9"/>
  <c r="M15" i="9"/>
  <c r="K7" i="9"/>
  <c r="J12" i="9"/>
  <c r="I7" i="9"/>
  <c r="K10" i="9"/>
  <c r="H21" i="9"/>
  <c r="E5" i="9" l="1"/>
  <c r="F15" i="9"/>
  <c r="E15" i="9"/>
  <c r="E8" i="9"/>
  <c r="B8" i="9" s="1"/>
  <c r="E295" i="9"/>
  <c r="E23" i="9" s="1"/>
  <c r="I7" i="3" s="1"/>
  <c r="E9" i="9"/>
  <c r="B9" i="9" s="1"/>
  <c r="E18" i="9"/>
  <c r="B18" i="9" s="1"/>
  <c r="E11" i="9"/>
  <c r="B11" i="9" s="1"/>
  <c r="B5" i="9"/>
  <c r="E6" i="9"/>
  <c r="B6" i="9" s="1"/>
  <c r="F16" i="9"/>
  <c r="F14" i="9" s="1"/>
  <c r="E16" i="9"/>
  <c r="E13" i="9"/>
  <c r="B13" i="9" s="1"/>
  <c r="B293" i="9"/>
  <c r="F23" i="9"/>
  <c r="E7" i="9"/>
  <c r="B7" i="9" s="1"/>
  <c r="E17" i="9"/>
  <c r="B17" i="9" s="1"/>
  <c r="E12" i="9"/>
  <c r="B12" i="9" s="1"/>
  <c r="E10" i="9"/>
  <c r="B10" i="9" s="1"/>
  <c r="E21" i="9"/>
  <c r="B21" i="9" s="1"/>
  <c r="B15" i="9" l="1"/>
  <c r="B295" i="9"/>
  <c r="B16" i="9"/>
  <c r="F3" i="9"/>
  <c r="E14" i="9"/>
  <c r="I13" i="3" s="1"/>
  <c r="E4" i="9"/>
  <c r="E3" i="9" l="1"/>
</calcChain>
</file>

<file path=xl/sharedStrings.xml><?xml version="1.0" encoding="utf-8"?>
<sst xmlns="http://schemas.openxmlformats.org/spreadsheetml/2006/main" count="4719" uniqueCount="3654">
  <si>
    <t>Obveznik:</t>
  </si>
  <si>
    <t>13748 - O.Š. HODOŠAN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</si>
  <si>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</si>
  <si>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</si>
  <si>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</si>
  <si>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</si>
  <si>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</si>
  <si>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</si>
  <si>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</si>
  <si>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</si>
  <si>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</si>
  <si>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</si>
  <si>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</si>
  <si>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</si>
  <si>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</si>
  <si>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</si>
  <si>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</si>
  <si>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</si>
  <si>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</si>
  <si>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</si>
  <si>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</si>
  <si>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</si>
  <si>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</si>
  <si>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</si>
  <si>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</si>
  <si>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</si>
  <si>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</si>
  <si>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</si>
  <si>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</si>
  <si>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</si>
  <si>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</si>
  <si>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</si>
  <si>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</si>
  <si>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</si>
  <si>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</si>
  <si>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</si>
  <si>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</si>
  <si>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</si>
  <si>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</si>
  <si>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</si>
  <si>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</si>
  <si>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</si>
  <si>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</si>
  <si>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</si>
  <si>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</si>
  <si>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</si>
  <si>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</si>
  <si>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</si>
  <si>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</si>
  <si>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</si>
  <si>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</si>
  <si>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</si>
  <si>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</si>
  <si>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</si>
  <si>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</si>
  <si>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</si>
  <si>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</si>
  <si>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</si>
  <si>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</si>
  <si>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</si>
  <si>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</si>
  <si>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</si>
  <si>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</si>
  <si>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</si>
  <si>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</si>
  <si>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</si>
  <si>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</si>
  <si>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</si>
  <si>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</si>
  <si>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</si>
  <si>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</si>
  <si>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</si>
  <si>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</si>
  <si>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</si>
  <si>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</si>
  <si>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</si>
  <si>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</si>
  <si>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</si>
  <si>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</si>
  <si>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</si>
  <si>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</si>
  <si>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</si>
  <si>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</si>
  <si>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</si>
  <si>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</si>
  <si>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</si>
  <si>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</si>
  <si>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</si>
  <si>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</si>
  <si>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</si>
  <si>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</si>
  <si>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</si>
  <si>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</si>
  <si>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</si>
  <si>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</si>
  <si>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</si>
  <si>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</si>
  <si>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</si>
  <si>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</si>
  <si>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</si>
  <si>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</si>
  <si>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</si>
  <si>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</si>
  <si>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</si>
  <si>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</si>
  <si>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</si>
  <si>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</si>
  <si>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</si>
  <si>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</si>
  <si>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</si>
  <si>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</si>
  <si>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</si>
  <si>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</si>
  <si>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</si>
  <si>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</si>
  <si>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</si>
  <si>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</si>
  <si>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</si>
  <si>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</si>
  <si>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</si>
  <si>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</si>
  <si>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</si>
  <si>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</si>
  <si>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</si>
  <si>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</si>
  <si>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</si>
  <si>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</si>
  <si>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</si>
  <si>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</si>
  <si>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</si>
  <si>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</si>
  <si>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</si>
  <si>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</si>
  <si>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</si>
  <si>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</si>
  <si>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</si>
  <si>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</si>
  <si>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</si>
  <si>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</si>
  <si>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</si>
  <si>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</si>
  <si>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</si>
  <si>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</si>
  <si>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</si>
  <si>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</si>
  <si>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</si>
  <si>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</si>
  <si>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</si>
  <si>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</si>
  <si>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</si>
  <si>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</si>
  <si>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</si>
  <si>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</si>
  <si>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</si>
  <si>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</si>
  <si>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</si>
  <si>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</si>
  <si>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</si>
  <si>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</si>
  <si>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</si>
  <si>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</si>
  <si>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</si>
  <si>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</si>
  <si>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</si>
  <si>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</si>
  <si>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</si>
  <si>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</si>
  <si>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</si>
  <si>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</si>
  <si>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</si>
  <si>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</si>
  <si>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</si>
  <si>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</si>
  <si>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</si>
  <si>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</si>
  <si>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</si>
  <si>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</si>
  <si>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</si>
  <si>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</si>
  <si>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</si>
  <si>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</si>
  <si>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</si>
  <si>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</si>
  <si>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</si>
  <si>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</si>
  <si>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</si>
  <si>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</si>
  <si>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</si>
  <si>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</si>
  <si>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</si>
  <si>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</si>
  <si>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</si>
  <si>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</si>
  <si>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</si>
  <si>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</si>
  <si>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</si>
  <si>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</si>
  <si>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</si>
  <si>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</si>
  <si>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</si>
  <si>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</si>
  <si>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</si>
  <si>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</si>
  <si>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</si>
  <si>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</si>
  <si>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</si>
  <si>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</si>
  <si>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</si>
  <si>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</si>
  <si>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</si>
  <si>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</si>
  <si>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</si>
  <si>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</si>
  <si>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</si>
  <si>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</si>
  <si>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</si>
  <si>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</si>
  <si>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</si>
  <si>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</si>
  <si>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</si>
  <si>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</si>
  <si>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</si>
  <si>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</si>
  <si>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</si>
  <si>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</si>
  <si>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</si>
  <si>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</si>
  <si>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</si>
  <si>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</si>
  <si>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</si>
  <si>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</si>
  <si>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</si>
  <si>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</si>
  <si>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</si>
  <si>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</si>
  <si>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</si>
  <si>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</si>
  <si>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</si>
  <si>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</si>
  <si>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</si>
  <si>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</si>
  <si>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</si>
  <si>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</si>
  <si>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</si>
  <si>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</si>
  <si>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</si>
  <si>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</si>
  <si>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</si>
  <si>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</si>
  <si>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</si>
  <si>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</si>
  <si>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</si>
  <si>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</si>
  <si>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</si>
  <si>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</si>
  <si>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</si>
  <si>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</si>
  <si>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</si>
  <si>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</si>
  <si>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</si>
  <si>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</si>
  <si>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</si>
  <si>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</si>
  <si>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</si>
  <si>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</si>
  <si>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</si>
  <si>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</si>
  <si>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</si>
  <si>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</si>
  <si>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</si>
  <si>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</si>
  <si>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</si>
  <si>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</si>
  <si>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</si>
  <si>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</si>
  <si>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</si>
  <si>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</si>
  <si>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</si>
  <si>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</si>
  <si>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</si>
  <si>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</si>
  <si>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</si>
  <si>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</si>
  <si>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</si>
  <si>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</si>
  <si>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</si>
  <si>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</si>
  <si>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</si>
  <si>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</si>
  <si>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</si>
  <si>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</si>
  <si>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</si>
  <si>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</si>
  <si>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</si>
  <si>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</si>
  <si>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</si>
  <si>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</si>
  <si>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</si>
  <si>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</si>
  <si>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</si>
  <si>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</si>
  <si>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</si>
  <si>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</si>
  <si>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</si>
  <si>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</si>
  <si>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</si>
  <si>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</si>
  <si>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</si>
  <si>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</si>
  <si>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</si>
  <si>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</si>
  <si>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</si>
  <si>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</si>
  <si>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</si>
  <si>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</si>
  <si>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</si>
  <si>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</si>
  <si>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</si>
  <si>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</si>
  <si>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</si>
  <si>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</si>
  <si>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</si>
  <si>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</si>
  <si>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</si>
  <si>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</si>
  <si>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</si>
  <si>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</si>
  <si>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</si>
  <si>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</si>
  <si>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</si>
  <si>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</si>
  <si>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</si>
  <si>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</si>
  <si>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</si>
  <si>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</si>
  <si>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</si>
  <si>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</si>
  <si>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</si>
  <si>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</si>
  <si>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</si>
  <si>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</si>
  <si>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</si>
  <si>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</si>
  <si>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</si>
  <si>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</si>
  <si>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</si>
  <si>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</si>
  <si>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</si>
  <si>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</si>
  <si>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</si>
  <si>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</si>
  <si>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</si>
  <si>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</si>
  <si>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</si>
  <si>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</si>
  <si>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</si>
  <si>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</si>
  <si>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</si>
  <si>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</si>
  <si>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</si>
  <si>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</si>
  <si>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</si>
  <si>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</si>
  <si>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</si>
  <si>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</si>
  <si>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</si>
  <si>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</si>
  <si>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</si>
  <si>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</si>
  <si>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</si>
  <si>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</si>
  <si>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</si>
  <si>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</si>
  <si>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</si>
  <si>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</si>
  <si>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</si>
  <si>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</si>
  <si>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</si>
  <si>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</si>
  <si>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</si>
  <si>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</si>
  <si>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</si>
  <si>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</si>
  <si>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</si>
  <si>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</si>
  <si>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</si>
  <si>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</si>
  <si>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</si>
  <si>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</si>
  <si>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</si>
  <si>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</si>
  <si>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</si>
  <si>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</si>
  <si>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</si>
  <si>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</si>
  <si>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</si>
  <si>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</si>
  <si>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</si>
  <si>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</si>
  <si>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</si>
  <si>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</si>
  <si>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</si>
  <si>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</si>
  <si>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</si>
  <si>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</si>
  <si>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</si>
  <si>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</si>
  <si>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</si>
  <si>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</si>
  <si>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</si>
  <si>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</si>
  <si>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</si>
  <si>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</si>
  <si>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</si>
  <si>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</si>
  <si>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</si>
  <si>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</si>
  <si>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</si>
  <si>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</si>
  <si>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</si>
  <si>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</si>
  <si>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</si>
  <si>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</si>
  <si>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</si>
  <si>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</si>
  <si>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</si>
  <si>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</si>
  <si>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</si>
  <si>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</si>
  <si>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</si>
  <si>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</si>
  <si>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</si>
  <si>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</si>
  <si>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</si>
  <si>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</si>
  <si>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</si>
  <si>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</si>
  <si>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</si>
  <si>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</si>
  <si>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</si>
  <si>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</si>
  <si>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</si>
  <si>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</si>
  <si>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</si>
  <si>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</si>
  <si>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</si>
  <si>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</si>
  <si>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</si>
  <si>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</si>
  <si>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</si>
  <si>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</si>
  <si>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</si>
  <si>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</si>
  <si>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</si>
  <si>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</si>
  <si>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</si>
  <si>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</si>
  <si>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</si>
  <si>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</si>
  <si>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</si>
  <si>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</si>
  <si>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</si>
  <si>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</si>
  <si>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</si>
  <si>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</si>
  <si>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</si>
  <si>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</si>
  <si>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</si>
  <si>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</si>
  <si>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</si>
  <si>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</si>
  <si>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</si>
  <si>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</si>
  <si>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</si>
  <si>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</si>
  <si>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</si>
  <si>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</si>
  <si>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</si>
  <si>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</si>
  <si>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</si>
  <si>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</si>
  <si>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</si>
  <si>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</si>
  <si>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</si>
  <si>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</si>
  <si>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</si>
  <si>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</si>
  <si>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</si>
  <si>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</si>
  <si>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</si>
  <si>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</si>
  <si>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</si>
  <si>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</si>
  <si>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</si>
  <si>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</si>
  <si>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</si>
  <si>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</si>
  <si>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</si>
  <si>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</si>
  <si>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</si>
  <si>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</si>
  <si>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</si>
  <si>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</si>
  <si>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</si>
  <si>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</si>
  <si>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</si>
  <si>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</si>
  <si>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</si>
  <si>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</si>
  <si>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</si>
  <si>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</si>
  <si>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</si>
  <si>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</si>
  <si>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</si>
  <si>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</si>
  <si>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</si>
  <si>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</si>
  <si>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</si>
  <si>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</si>
  <si>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</si>
  <si>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</si>
  <si>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</si>
  <si>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</si>
  <si>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</si>
  <si>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</si>
  <si>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</si>
  <si>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</si>
  <si>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</si>
  <si>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</si>
  <si>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</si>
  <si>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</si>
  <si>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</si>
  <si>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</si>
  <si>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</si>
  <si>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</si>
  <si>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</si>
  <si>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</si>
  <si>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</si>
  <si>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</si>
  <si>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</si>
  <si>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</si>
  <si>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</si>
  <si>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</si>
  <si>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</si>
  <si>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</si>
  <si>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</si>
  <si>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</si>
  <si>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</si>
  <si>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</si>
  <si>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</si>
  <si>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</si>
  <si>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</si>
  <si>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</si>
  <si>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</si>
  <si>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</si>
  <si>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</si>
  <si>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</si>
  <si>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</si>
  <si>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</si>
  <si>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</si>
  <si>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</si>
  <si>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</si>
  <si>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</si>
  <si>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</si>
  <si>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</si>
  <si>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</si>
  <si>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</si>
  <si>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</si>
  <si>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</si>
  <si>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</si>
  <si>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</si>
  <si>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</si>
  <si>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</si>
  <si>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</si>
  <si>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</si>
  <si>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</si>
  <si>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</si>
  <si>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</si>
  <si>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</si>
  <si>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</si>
  <si>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</si>
  <si>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</si>
  <si>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</si>
  <si>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</si>
  <si>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</si>
  <si>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</si>
  <si>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</si>
  <si>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</si>
  <si>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</si>
  <si>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</si>
  <si>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</si>
  <si>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</si>
  <si>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</si>
  <si>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</si>
  <si>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</si>
  <si>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</si>
  <si>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</si>
  <si>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</si>
  <si>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</si>
  <si>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</si>
  <si>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</si>
  <si>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</si>
  <si>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</si>
  <si>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</si>
  <si>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</si>
  <si>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</si>
  <si>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</si>
  <si>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</si>
  <si>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</si>
  <si>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</si>
  <si>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</si>
  <si>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</si>
  <si>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</si>
  <si>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</si>
  <si>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</si>
  <si>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</si>
  <si>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</si>
  <si>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</si>
  <si>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</si>
  <si>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</si>
  <si>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</si>
  <si>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</si>
  <si>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</si>
  <si>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</si>
  <si>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</si>
  <si>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</si>
  <si>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</si>
  <si>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</si>
  <si>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</si>
  <si>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</si>
  <si>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</si>
  <si>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</si>
  <si>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</si>
  <si>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</si>
  <si>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</si>
  <si>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</si>
  <si>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</si>
  <si>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</si>
  <si>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</si>
  <si>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</si>
  <si>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</si>
  <si>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</si>
  <si>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</si>
  <si>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</si>
  <si>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</si>
  <si>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</si>
  <si>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</si>
  <si>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</si>
  <si>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</si>
  <si>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</si>
  <si>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</si>
  <si>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</si>
  <si>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</si>
  <si>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</si>
  <si>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</si>
  <si>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</si>
  <si>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</si>
  <si>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</si>
  <si>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</si>
  <si>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</si>
  <si>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</si>
  <si>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</si>
  <si>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</si>
  <si>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</si>
  <si>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</si>
  <si>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</si>
  <si>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</si>
  <si>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</si>
  <si>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</si>
  <si>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</si>
  <si>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</si>
  <si>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</si>
  <si>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</si>
  <si>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</si>
  <si>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</si>
  <si>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</si>
  <si>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</si>
  <si>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</si>
  <si>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</si>
  <si>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</si>
  <si>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</si>
  <si>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</si>
  <si>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</si>
  <si>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</si>
  <si>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</si>
  <si>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</si>
  <si>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</si>
  <si>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</si>
  <si>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</si>
  <si>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</si>
  <si>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</si>
  <si>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</si>
  <si>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</si>
  <si>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</si>
  <si>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</si>
  <si>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</si>
  <si>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</si>
  <si>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</si>
  <si>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</si>
  <si>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</si>
  <si>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</si>
  <si>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</si>
  <si>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</si>
  <si>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</si>
  <si>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</si>
  <si>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</si>
  <si>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</si>
  <si>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</si>
  <si>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</si>
  <si>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</si>
  <si>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</si>
  <si>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</si>
  <si>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</si>
  <si>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</si>
  <si>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</si>
  <si>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</si>
  <si>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</si>
  <si>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</si>
  <si>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</si>
  <si>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</si>
  <si>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</si>
  <si>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</si>
  <si>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</si>
  <si>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</si>
  <si>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</si>
  <si>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</si>
  <si>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</si>
  <si>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</si>
  <si>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</si>
  <si>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</si>
  <si>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</si>
  <si>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</si>
  <si>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</si>
  <si>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</si>
  <si>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</si>
  <si>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</si>
  <si>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</si>
  <si>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</si>
  <si>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</si>
  <si>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</si>
  <si>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</si>
  <si>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</si>
  <si>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</si>
  <si>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</si>
  <si>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</si>
  <si>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</si>
  <si>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</si>
  <si>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</si>
  <si>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</si>
  <si>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</si>
  <si>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</si>
  <si>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</si>
  <si>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</si>
  <si>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</si>
  <si>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</si>
  <si>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</si>
  <si>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</si>
  <si>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</si>
  <si>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</si>
  <si>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</si>
  <si>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</si>
  <si>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</si>
  <si>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</si>
  <si>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</si>
  <si>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</si>
  <si>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</si>
  <si>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</si>
  <si>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</si>
  <si>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</si>
  <si>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</si>
  <si>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</si>
  <si>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</si>
  <si>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</si>
  <si>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</si>
  <si>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</si>
  <si>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</si>
  <si>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</si>
  <si>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</si>
  <si>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</si>
  <si>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</si>
  <si>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</si>
  <si>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</si>
  <si>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</si>
  <si>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</si>
  <si>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</si>
  <si>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</si>
  <si>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</si>
  <si>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</si>
  <si>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</si>
  <si>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</si>
  <si>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</si>
  <si>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</si>
  <si>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</si>
  <si>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</si>
  <si>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</si>
  <si>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</si>
  <si>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</si>
  <si>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</si>
  <si>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</si>
  <si>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</si>
  <si>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</si>
  <si>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</si>
  <si>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</si>
  <si>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</si>
  <si>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</si>
  <si>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</si>
  <si>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</si>
  <si>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</si>
  <si>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</si>
  <si>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</si>
  <si>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</si>
  <si>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</si>
  <si>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</si>
  <si>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</si>
  <si>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</si>
  <si>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</si>
  <si>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</si>
  <si>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</si>
  <si>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</si>
  <si>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</si>
  <si>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</si>
  <si>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</si>
  <si>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</si>
  <si>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</si>
  <si>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</si>
  <si>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</si>
  <si>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</si>
  <si>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</si>
  <si>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</si>
  <si>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</si>
  <si>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</si>
  <si>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</si>
  <si>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</si>
  <si>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</si>
  <si>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</si>
  <si>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</si>
  <si>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</si>
  <si>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</si>
  <si>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</si>
  <si>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</si>
  <si>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</si>
  <si>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</si>
  <si>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</si>
  <si>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</si>
  <si>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</si>
  <si>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</si>
  <si>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</si>
  <si>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</si>
  <si>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</si>
  <si>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</si>
  <si>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</si>
  <si>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</si>
  <si>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</si>
  <si>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</si>
  <si>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</si>
  <si>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</si>
  <si>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</si>
  <si>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</si>
  <si>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</si>
  <si>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</si>
  <si>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</si>
  <si>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</si>
  <si>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</si>
  <si>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</si>
  <si>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</si>
  <si>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</si>
  <si>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</si>
  <si>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</si>
  <si>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</si>
  <si>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</si>
  <si>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</si>
  <si>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</si>
  <si>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</si>
  <si>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</si>
  <si>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</si>
  <si>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</si>
  <si>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</si>
  <si>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</si>
  <si>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</si>
  <si>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</si>
  <si>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</si>
  <si>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</si>
  <si>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</si>
  <si>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</si>
  <si>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</si>
  <si>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</si>
  <si>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</si>
  <si>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</si>
  <si>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</si>
  <si>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</si>
  <si>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</si>
  <si>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</si>
  <si>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</si>
  <si>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</si>
  <si>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</si>
  <si>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</si>
  <si>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</si>
  <si>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</si>
  <si>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</si>
  <si>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</si>
  <si>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</si>
  <si>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</si>
  <si>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</si>
  <si>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</si>
  <si>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</si>
  <si>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</si>
  <si>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</si>
  <si>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</si>
  <si>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</si>
  <si>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</si>
  <si>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</si>
  <si>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</si>
  <si>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</si>
  <si>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</si>
  <si>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</si>
  <si>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</si>
  <si>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</si>
  <si>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</si>
  <si>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</si>
  <si>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</si>
  <si>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</si>
  <si>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</si>
  <si>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</si>
  <si>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</si>
  <si>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</si>
  <si>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</si>
  <si>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</si>
  <si>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</si>
  <si>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</si>
  <si>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</si>
  <si>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</si>
  <si>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</si>
  <si>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</si>
  <si>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</si>
  <si>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</si>
  <si>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</si>
  <si>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</si>
  <si>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</si>
  <si>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</si>
  <si>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</si>
  <si>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</si>
  <si>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</si>
  <si>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</si>
  <si>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</si>
  <si>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</si>
  <si>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</si>
  <si>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</si>
  <si>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</si>
  <si>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</si>
  <si>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</si>
  <si>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</si>
  <si>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</si>
  <si>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</si>
  <si>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</si>
  <si>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</si>
  <si>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</si>
  <si>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</si>
  <si>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</si>
  <si>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</si>
  <si>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</si>
  <si>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</si>
  <si>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</si>
  <si>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</si>
  <si>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</si>
  <si>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</si>
  <si>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</si>
  <si>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</si>
  <si>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</si>
  <si>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</si>
  <si>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</si>
  <si>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</si>
  <si>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</si>
  <si>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</si>
  <si>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</si>
  <si>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</si>
  <si>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</si>
  <si>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</si>
  <si>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</si>
  <si>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</si>
  <si>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</si>
  <si>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</si>
  <si>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</si>
  <si>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</si>
  <si>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</si>
  <si>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</si>
  <si>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</si>
  <si>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</si>
  <si>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</si>
  <si>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</si>
  <si>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</si>
  <si>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</si>
  <si>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</si>
  <si>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</si>
  <si>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</si>
  <si>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</si>
  <si>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</si>
  <si>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</si>
  <si>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</si>
  <si>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</si>
  <si>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</si>
  <si>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</si>
  <si>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</si>
  <si>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</si>
  <si>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</si>
  <si>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</si>
  <si>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</si>
  <si>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</si>
  <si>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</si>
  <si>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</si>
  <si>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</si>
  <si>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</si>
  <si>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</si>
  <si>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</si>
  <si>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</si>
  <si>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</si>
  <si>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</si>
  <si>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</si>
  <si>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</si>
  <si>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</si>
  <si>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</si>
  <si>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</si>
  <si>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</si>
  <si>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</si>
  <si>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</si>
  <si>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</si>
  <si>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</si>
  <si>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</si>
  <si>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</si>
  <si>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</si>
  <si>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</si>
  <si>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</si>
  <si>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</si>
  <si>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</si>
  <si>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</si>
  <si>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</si>
  <si>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</si>
  <si>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</si>
  <si>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</si>
  <si>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</si>
  <si>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</si>
  <si>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</si>
  <si>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</si>
  <si>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</si>
  <si>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</si>
  <si>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</si>
  <si>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</si>
  <si>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</si>
  <si>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</si>
  <si>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</si>
  <si>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</si>
  <si>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</si>
  <si>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</si>
  <si>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</si>
  <si>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</si>
  <si>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</si>
  <si>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</si>
  <si>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</si>
  <si>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</si>
  <si>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</si>
  <si>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</si>
  <si>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</si>
  <si>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</si>
  <si>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</si>
  <si>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</si>
  <si>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</si>
  <si>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</si>
  <si>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</si>
  <si>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</si>
  <si>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</si>
  <si>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</si>
  <si>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</si>
  <si>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</si>
  <si>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</si>
  <si>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</si>
  <si>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</si>
  <si>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</si>
  <si>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</si>
  <si>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</si>
  <si>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</si>
  <si>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</si>
  <si>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</si>
  <si>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</si>
  <si>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</si>
  <si>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</si>
  <si>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</si>
  <si>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</si>
  <si>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</si>
  <si>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</si>
  <si>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</si>
  <si>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</si>
  <si>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</si>
  <si>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</si>
  <si>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</si>
  <si>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</si>
  <si>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</si>
  <si>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</si>
  <si>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</si>
  <si>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</si>
  <si>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</si>
  <si>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</si>
  <si>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</si>
  <si>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</si>
  <si>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</si>
  <si>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</si>
  <si>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</si>
  <si>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</si>
  <si>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</si>
  <si>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</si>
  <si>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</si>
  <si>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</si>
  <si>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</si>
  <si>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</si>
  <si>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</si>
  <si>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</si>
  <si>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</si>
  <si>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</si>
  <si>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</si>
  <si>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</si>
  <si>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</si>
  <si>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</si>
  <si>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</si>
  <si>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</si>
  <si>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</si>
  <si>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</si>
  <si>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</si>
  <si>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</si>
  <si>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</si>
  <si>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</si>
  <si>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</si>
  <si>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</si>
  <si>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</si>
  <si>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</si>
  <si>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</si>
  <si>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</si>
  <si>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</si>
  <si>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</si>
  <si>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</si>
  <si>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</si>
  <si>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</si>
  <si>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</si>
  <si>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</si>
  <si>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</si>
  <si>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</si>
  <si>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</si>
  <si>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</si>
  <si>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</si>
  <si>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</si>
  <si>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</si>
  <si>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</si>
  <si>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</si>
  <si>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</si>
  <si>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</si>
  <si>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</si>
  <si>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</si>
  <si>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</si>
  <si>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</si>
  <si>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</si>
  <si>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</si>
  <si>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</si>
  <si>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</si>
  <si>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</si>
  <si>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</si>
  <si>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</si>
  <si>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</si>
  <si>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</si>
  <si>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</si>
  <si>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</si>
  <si>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</si>
  <si>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</si>
  <si>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</si>
  <si>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</si>
  <si>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</si>
  <si>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</si>
  <si>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</si>
  <si>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</si>
  <si>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</si>
  <si>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</si>
  <si>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</si>
  <si>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</si>
  <si>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</si>
  <si>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</si>
  <si>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</si>
  <si>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</si>
  <si>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</si>
  <si>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</si>
  <si>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</si>
  <si>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</si>
  <si>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</si>
  <si>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</si>
  <si>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</si>
  <si>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</si>
  <si>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</si>
  <si>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</si>
  <si>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</si>
  <si>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</si>
  <si>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</si>
  <si>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</si>
  <si>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</si>
  <si>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</si>
  <si>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</si>
  <si>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</si>
  <si>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</si>
  <si>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</si>
  <si>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</si>
  <si>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</si>
  <si>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</si>
  <si>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</si>
  <si>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</si>
  <si>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</si>
  <si>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</si>
  <si>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</si>
  <si>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</si>
  <si>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</si>
  <si>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</si>
  <si>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</si>
  <si>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</si>
  <si>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</si>
  <si>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</si>
  <si>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</si>
  <si>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</si>
  <si>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</si>
  <si>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</si>
  <si>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</si>
  <si>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</si>
  <si>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</si>
  <si>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</si>
  <si>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</si>
  <si>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</si>
  <si>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</si>
  <si>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</si>
  <si>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</si>
  <si>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</si>
  <si>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</si>
  <si>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</si>
  <si>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</si>
  <si>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</si>
  <si>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</si>
  <si>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</si>
  <si>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</si>
  <si>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</si>
  <si>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</si>
  <si>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</si>
  <si>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</si>
  <si>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</si>
  <si>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</si>
  <si>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</si>
  <si>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</si>
  <si>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</si>
  <si>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</si>
  <si>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</si>
  <si>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</si>
  <si>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</si>
  <si>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</si>
  <si>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</si>
  <si>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</si>
  <si>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</si>
  <si>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</si>
  <si>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</si>
  <si>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</si>
  <si>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</si>
  <si>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</si>
  <si>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</si>
  <si>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</si>
  <si>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</si>
  <si>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</si>
  <si>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</si>
  <si>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</si>
  <si>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</si>
  <si>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</si>
  <si>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</si>
  <si>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</si>
  <si>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</si>
  <si>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</si>
  <si>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</si>
  <si>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</si>
  <si>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</si>
  <si>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</si>
  <si>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</si>
  <si>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</si>
  <si>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</si>
  <si>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</si>
  <si>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</si>
  <si>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</si>
  <si>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</si>
  <si>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</si>
  <si>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</si>
  <si>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</si>
  <si>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</si>
  <si>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</si>
  <si>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</si>
  <si>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</si>
  <si>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</si>
  <si>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</si>
  <si>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</si>
  <si>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</si>
  <si>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</si>
  <si>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</si>
  <si>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</si>
  <si>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</si>
  <si>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</si>
  <si>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</si>
  <si>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</si>
  <si>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</si>
  <si>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</si>
  <si>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</si>
  <si>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</si>
  <si>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</si>
  <si>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</si>
  <si>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</si>
  <si>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</si>
  <si>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</si>
  <si>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</si>
  <si>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</si>
  <si>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</si>
  <si>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</si>
  <si>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</si>
  <si>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</si>
  <si>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</si>
  <si>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</si>
  <si>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</si>
  <si>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</si>
  <si>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</si>
  <si>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</si>
  <si>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</si>
  <si>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</si>
  <si>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</si>
  <si>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</si>
  <si>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</si>
  <si>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</si>
  <si>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</si>
  <si>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</si>
  <si>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</si>
  <si>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</si>
  <si>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</si>
  <si>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</si>
  <si>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</si>
  <si>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</si>
  <si>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</si>
  <si>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</si>
  <si>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</si>
  <si>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</si>
  <si>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</si>
  <si>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</si>
  <si>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</si>
  <si>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</si>
  <si>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</si>
  <si>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</si>
  <si>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</si>
  <si>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</si>
  <si>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</si>
  <si>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</si>
  <si>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</si>
  <si>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</si>
  <si>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</si>
  <si>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</si>
  <si>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</si>
  <si>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</si>
  <si>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</si>
  <si>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</si>
  <si>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</si>
  <si>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</si>
  <si>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</si>
  <si>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</si>
  <si>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</si>
  <si>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</si>
  <si>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</si>
  <si>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</si>
  <si>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</si>
  <si>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</si>
  <si>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</si>
  <si>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</si>
  <si>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</si>
  <si>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</si>
  <si>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</si>
  <si>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</si>
  <si>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</si>
  <si>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</si>
  <si>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</si>
  <si>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</si>
  <si>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</si>
  <si>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</si>
  <si>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</si>
  <si>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</si>
  <si>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</si>
  <si>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</si>
  <si>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</si>
  <si>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</si>
  <si>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</si>
  <si>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</si>
  <si>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</si>
  <si>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</si>
  <si>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</si>
  <si>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</si>
  <si>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</si>
  <si>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</si>
  <si>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</si>
  <si>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</si>
  <si>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</si>
  <si>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</si>
  <si>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</si>
  <si>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</si>
  <si>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</si>
  <si>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</si>
  <si>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</si>
  <si>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</si>
  <si>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</si>
  <si>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</si>
  <si>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</si>
  <si>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</si>
  <si>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</si>
  <si>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</si>
  <si>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</si>
  <si>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</si>
  <si>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</si>
  <si>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</si>
  <si>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</si>
  <si>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</si>
  <si>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</si>
  <si>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</si>
  <si>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</si>
  <si>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</si>
  <si>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</si>
  <si>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</si>
  <si>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</si>
  <si>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</si>
  <si>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</si>
  <si>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</si>
  <si>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</si>
  <si>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</si>
  <si>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</si>
  <si>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</si>
  <si>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</si>
  <si>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</si>
  <si>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</si>
  <si>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</si>
  <si>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</si>
  <si>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</si>
  <si>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</si>
  <si>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</si>
  <si>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</si>
  <si>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</si>
  <si>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</si>
  <si>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</si>
  <si>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</si>
  <si>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</si>
  <si>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</si>
  <si>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</si>
  <si>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</si>
  <si>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</si>
  <si>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</si>
  <si>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</si>
  <si>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</si>
  <si>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</si>
  <si>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</si>
  <si>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</si>
  <si>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</si>
  <si>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</si>
  <si>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</si>
  <si>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</si>
  <si>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</si>
  <si>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</si>
  <si>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</si>
  <si>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</si>
  <si>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</si>
  <si>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</si>
  <si>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</si>
  <si>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</si>
  <si>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</si>
  <si>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</si>
  <si>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</si>
  <si>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</si>
  <si>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</si>
  <si>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</si>
  <si>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</si>
  <si>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</si>
  <si>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</si>
  <si>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</si>
  <si>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</si>
  <si>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</si>
  <si>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</si>
  <si>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</si>
  <si>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</si>
  <si>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</si>
  <si>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</si>
  <si>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</si>
  <si>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</si>
  <si>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</si>
  <si>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</si>
  <si>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</si>
  <si>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</si>
  <si>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</si>
  <si>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</si>
  <si>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</si>
  <si>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</si>
  <si>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</si>
  <si>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</si>
  <si>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</si>
  <si>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</si>
  <si>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</si>
  <si>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</si>
  <si>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</si>
  <si>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</si>
  <si>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</si>
  <si>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</si>
  <si>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</si>
  <si>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</si>
  <si>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</si>
  <si>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</si>
  <si>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</si>
  <si>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</si>
  <si>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</si>
  <si>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</si>
  <si>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</si>
  <si>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</si>
  <si>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</si>
  <si>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</si>
  <si>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</si>
  <si>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</si>
  <si>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</si>
  <si>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</si>
  <si>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</si>
  <si>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</si>
  <si>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</si>
  <si>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</si>
  <si>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</si>
  <si>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</si>
  <si>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</si>
  <si>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</si>
  <si>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</si>
  <si>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</si>
  <si>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</si>
  <si>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</si>
  <si>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</si>
  <si>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</si>
  <si>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</si>
  <si>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</si>
  <si>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</si>
  <si>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</si>
  <si>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</si>
  <si>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</si>
  <si>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</si>
  <si>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</si>
  <si>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</si>
  <si>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</si>
  <si>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</si>
  <si>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</si>
  <si>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</si>
  <si>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</si>
  <si>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</si>
  <si>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</si>
  <si>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</si>
  <si>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</si>
  <si>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</si>
  <si>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</si>
  <si>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</si>
  <si>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</si>
  <si>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</si>
  <si>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</si>
  <si>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</si>
  <si>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</si>
  <si>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</si>
  <si>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</si>
  <si>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</si>
  <si>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</si>
  <si>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</si>
  <si>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</si>
  <si>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</si>
  <si>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</si>
  <si>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</si>
  <si>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</si>
  <si>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</si>
  <si>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</si>
  <si>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</si>
  <si>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</si>
  <si>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</si>
  <si>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</si>
  <si>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</si>
  <si>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</si>
  <si>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</si>
  <si>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</si>
  <si>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</si>
  <si>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</si>
  <si>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</si>
  <si>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</si>
  <si>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</si>
  <si>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</si>
  <si>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</si>
  <si>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</si>
  <si>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</si>
  <si>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</si>
  <si>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</si>
  <si>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</si>
  <si>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</si>
  <si>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</si>
  <si>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</si>
  <si>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</si>
  <si>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</si>
  <si>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</si>
  <si>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</si>
  <si>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</si>
  <si>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</si>
  <si>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</si>
  <si>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</si>
  <si>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</si>
  <si>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</si>
  <si>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</si>
  <si>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</si>
  <si>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</si>
  <si>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</si>
  <si>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</si>
  <si>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</si>
  <si>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</si>
  <si>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</si>
  <si>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</si>
  <si>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</si>
  <si>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</si>
  <si>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</si>
  <si>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</si>
  <si>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</si>
  <si>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</si>
  <si>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</si>
  <si>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</si>
  <si>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</si>
  <si>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</si>
  <si>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</si>
  <si>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</si>
  <si>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</si>
  <si>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</si>
  <si>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</si>
  <si>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</si>
  <si>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</si>
  <si>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</si>
  <si>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</si>
  <si>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</si>
  <si>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</si>
  <si>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</si>
  <si>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</si>
  <si>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</si>
  <si>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</si>
  <si>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</si>
  <si>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</si>
  <si>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</si>
  <si>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</si>
  <si>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</si>
  <si>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</si>
  <si>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</si>
  <si>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</si>
  <si>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</si>
  <si>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</si>
  <si>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</si>
  <si>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</si>
  <si>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</si>
  <si>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</si>
  <si>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</si>
  <si>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</si>
  <si>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</si>
  <si>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</si>
  <si>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</si>
  <si>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</si>
  <si>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</si>
  <si>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</si>
  <si>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</si>
  <si>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</si>
  <si>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</si>
  <si>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</si>
  <si>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</si>
  <si>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</si>
  <si>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</si>
  <si>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</si>
  <si>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</si>
  <si>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</si>
  <si>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</si>
  <si>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</si>
  <si>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</si>
  <si>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</si>
  <si>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</si>
  <si>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</si>
  <si>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</si>
  <si>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</si>
  <si>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</si>
  <si>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</si>
  <si>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</si>
  <si>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</si>
  <si>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</si>
  <si>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</si>
  <si>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</si>
  <si>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</si>
  <si>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</si>
  <si>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</si>
  <si>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</si>
  <si>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</si>
  <si>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</si>
  <si>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</si>
  <si>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</si>
  <si>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</si>
  <si>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</si>
  <si>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</si>
  <si>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</si>
  <si>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</si>
  <si>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</si>
  <si>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</si>
  <si>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</si>
  <si>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</si>
  <si>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</si>
  <si>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</si>
  <si>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</si>
  <si>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</si>
  <si>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</si>
  <si>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</si>
  <si>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</si>
  <si>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</si>
  <si>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</si>
  <si>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</si>
  <si>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</si>
  <si>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</si>
  <si>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</si>
  <si>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</si>
  <si>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</si>
  <si>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</si>
  <si>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</si>
  <si>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</si>
  <si>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</si>
  <si>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</si>
  <si>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</si>
  <si>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</si>
  <si>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</si>
  <si>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</si>
  <si>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</si>
  <si>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</si>
  <si>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</si>
  <si>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</si>
  <si>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</si>
  <si>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</si>
  <si>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</si>
  <si>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</si>
  <si>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</si>
  <si>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</si>
  <si>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</si>
  <si>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</si>
  <si>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</si>
  <si>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</si>
  <si>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</si>
  <si>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</si>
  <si>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</si>
  <si>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</si>
  <si>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</si>
  <si>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</si>
  <si>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</si>
  <si>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</si>
  <si>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</si>
  <si>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</si>
  <si>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</si>
  <si>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</si>
  <si>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</si>
  <si>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</si>
  <si>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</si>
  <si>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</si>
  <si>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</si>
  <si>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</si>
  <si>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</si>
  <si>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</si>
  <si>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</si>
  <si>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</si>
  <si>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</si>
  <si>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</si>
  <si>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</si>
  <si>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</si>
  <si>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</si>
  <si>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</si>
  <si>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</si>
  <si>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</si>
  <si>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</si>
  <si>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</si>
  <si>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</si>
  <si>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</si>
  <si>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</si>
  <si>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</si>
  <si>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</si>
  <si>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</si>
  <si>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</si>
  <si>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</si>
  <si>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</si>
  <si>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</si>
  <si>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</si>
  <si>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</si>
  <si>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</si>
  <si>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</si>
  <si>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</si>
  <si>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</si>
  <si>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</si>
  <si>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</si>
  <si>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</si>
  <si>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</si>
  <si>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</si>
  <si>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</si>
  <si>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</si>
  <si>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</si>
  <si>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</si>
  <si>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</si>
  <si>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</si>
  <si>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</si>
  <si>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</si>
  <si>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</si>
  <si>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</si>
  <si>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</si>
  <si>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</si>
  <si>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</si>
  <si>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</si>
  <si>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</si>
  <si>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</si>
  <si>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</si>
  <si>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</si>
  <si>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</si>
  <si>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</si>
  <si>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</si>
  <si>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</si>
  <si>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</si>
  <si>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</si>
  <si>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</si>
  <si>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</si>
  <si>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</si>
  <si>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</si>
  <si>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</si>
  <si>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</si>
  <si>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</si>
  <si>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</si>
  <si>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</si>
  <si>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</si>
  <si>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</si>
  <si>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</si>
  <si>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</si>
  <si>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</si>
  <si>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</si>
  <si>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</si>
  <si>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</si>
  <si>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</si>
  <si>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</si>
  <si>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</si>
  <si>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</si>
  <si>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</si>
  <si>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</si>
  <si>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</si>
  <si>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</si>
  <si>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</si>
  <si>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</si>
  <si>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</si>
  <si>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</si>
  <si>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</si>
  <si>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</si>
  <si>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</si>
  <si>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</si>
  <si>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</si>
  <si>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</si>
  <si>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</si>
  <si>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</si>
  <si>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</si>
  <si>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</si>
  <si>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</si>
  <si>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</si>
  <si>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</si>
  <si>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</si>
  <si>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</si>
  <si>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</si>
  <si>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</si>
  <si>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</si>
  <si>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</si>
  <si>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</si>
  <si>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</si>
  <si>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</si>
  <si>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</si>
  <si>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</si>
  <si>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</si>
  <si>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</si>
  <si>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</si>
  <si>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</si>
  <si>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</si>
  <si>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</si>
  <si>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</si>
  <si>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</si>
  <si>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</si>
  <si>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</si>
  <si>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</si>
  <si>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</si>
  <si>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</si>
  <si>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</si>
  <si>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</si>
  <si>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</si>
  <si>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</si>
  <si>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</si>
  <si>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</si>
  <si>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</si>
  <si>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</si>
  <si>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</si>
  <si>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</si>
  <si>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</si>
  <si>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</si>
  <si>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</si>
  <si>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</si>
  <si>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</si>
  <si>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</si>
  <si>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</si>
  <si>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</si>
  <si>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</si>
  <si>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</si>
  <si>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</si>
  <si>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</si>
  <si>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</si>
  <si>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</si>
  <si>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</si>
  <si>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</si>
  <si>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</si>
  <si>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</si>
  <si>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</si>
  <si>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</si>
  <si>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</si>
  <si>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</si>
  <si>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</si>
  <si>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</si>
  <si>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</si>
  <si>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</si>
  <si>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</si>
  <si>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</si>
  <si>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</si>
  <si>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</si>
  <si>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</si>
  <si>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</si>
  <si>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</si>
  <si>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</si>
  <si>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</si>
  <si>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</si>
  <si>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</si>
  <si>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</si>
  <si>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</si>
  <si>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</si>
  <si>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</si>
  <si>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</si>
  <si>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</si>
  <si>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</si>
  <si>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</si>
  <si>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</si>
  <si>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</si>
  <si>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</si>
  <si>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</si>
  <si>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</si>
  <si>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</si>
  <si>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</si>
  <si>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</si>
  <si>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</si>
  <si>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</si>
  <si>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</si>
  <si>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</si>
  <si>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</si>
  <si>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</si>
  <si>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</si>
  <si>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</si>
  <si>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</si>
  <si>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</si>
  <si>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</si>
  <si>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</si>
  <si>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</si>
  <si>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</si>
  <si>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</si>
  <si>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</si>
  <si>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</si>
  <si>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</si>
  <si>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</si>
  <si>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</si>
  <si>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</si>
  <si>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</si>
  <si>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</si>
  <si>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</si>
  <si>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</si>
  <si>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</si>
  <si>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</si>
  <si>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</si>
  <si>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</si>
  <si>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</si>
  <si>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</si>
  <si>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</si>
  <si>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</si>
  <si>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</si>
  <si>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</si>
  <si>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</si>
  <si>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</si>
  <si>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</si>
  <si>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</si>
  <si>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</si>
  <si>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</si>
  <si>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HODOŠAN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</si>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</sst>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297195.39999999997</v>
      </c>
      <c r="D2" s="7">
        <f>'PR-RAS'!E6</f>
        <v>319809.58</v>
      </c>
      <c r="E2" s="7">
        <v>0</v>
      </c>
      <c r="F2" s="7">
        <v>0</v>
      </c>
      <c r="G2" s="8">
        <f t="shared" ref="G2:G274" si="0">(B2/1000)*(C2*1+D2*2)</f>
        <v>936.81456000000003</v>
      </c>
      <c r="H2" s="8">
        <f t="shared" ref="H2:H274" si="1">ABS(C2-ROUND(C2,0))+ABS(D2-ROUND(D2,0))</f>
        <v>0.81999999994877726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265144.46999999997</v>
      </c>
      <c r="D45" s="2">
        <f>'PR-RAS'!E49</f>
        <v>285300.92</v>
      </c>
      <c r="E45" s="2">
        <v>0</v>
      </c>
      <c r="F45" s="2">
        <v>0</v>
      </c>
      <c r="G45" s="3">
        <f t="shared" si="0"/>
        <v>36772.837639999998</v>
      </c>
      <c r="H45" s="3">
        <f t="shared" si="1"/>
        <v>0.54999999998835847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261796.12</v>
      </c>
      <c r="D64" s="2">
        <f>'PR-RAS'!E68</f>
        <v>285300.92</v>
      </c>
      <c r="E64" s="2">
        <v>0</v>
      </c>
      <c r="F64" s="2">
        <v>0</v>
      </c>
      <c r="G64" s="3">
        <f t="shared" si="0"/>
        <v>52441.071479999999</v>
      </c>
      <c r="H64" s="3">
        <f t="shared" si="1"/>
        <v>0.20000000001164153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259446.12</v>
      </c>
      <c r="D65" s="2">
        <f>'PR-RAS'!E69</f>
        <v>285300.92</v>
      </c>
      <c r="E65" s="2">
        <v>0</v>
      </c>
      <c r="F65" s="2">
        <v>0</v>
      </c>
      <c r="G65" s="3">
        <f t="shared" si="0"/>
        <v>53123.069439999999</v>
      </c>
      <c r="H65" s="3">
        <f t="shared" si="1"/>
        <v>0.20000000001164153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2350</v>
      </c>
      <c r="D66" s="2">
        <f>'PR-RAS'!E70</f>
        <v>0</v>
      </c>
      <c r="E66" s="2">
        <v>0</v>
      </c>
      <c r="F66" s="2">
        <v>0</v>
      </c>
      <c r="G66" s="3">
        <f t="shared" si="0"/>
        <v>152.75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3348.35</v>
      </c>
      <c r="D70" s="2">
        <f>'PR-RAS'!E74</f>
        <v>0</v>
      </c>
      <c r="E70" s="2">
        <v>0</v>
      </c>
      <c r="F70" s="2">
        <v>0</v>
      </c>
      <c r="G70" s="3">
        <f t="shared" si="0"/>
        <v>231.03615000000002</v>
      </c>
      <c r="H70" s="3">
        <f t="shared" si="1"/>
        <v>0.34999999999990905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3348.35</v>
      </c>
      <c r="D71" s="2">
        <f>'PR-RAS'!E75</f>
        <v>0</v>
      </c>
      <c r="E71" s="2">
        <v>0</v>
      </c>
      <c r="F71" s="2">
        <v>0</v>
      </c>
      <c r="G71" s="3">
        <f t="shared" si="0"/>
        <v>234.3845</v>
      </c>
      <c r="H71" s="3">
        <f t="shared" si="1"/>
        <v>0.34999999999990905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1.63</v>
      </c>
      <c r="D78" s="2">
        <f>'PR-RAS'!E82</f>
        <v>0</v>
      </c>
      <c r="E78" s="2">
        <v>0</v>
      </c>
      <c r="F78" s="2">
        <v>0</v>
      </c>
      <c r="G78" s="3">
        <f t="shared" si="0"/>
        <v>0.12550999999999998</v>
      </c>
      <c r="H78" s="3">
        <f t="shared" si="1"/>
        <v>0.37000000000000011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1.63</v>
      </c>
      <c r="D79" s="2">
        <f>'PR-RAS'!E83</f>
        <v>0</v>
      </c>
      <c r="E79" s="2">
        <v>0</v>
      </c>
      <c r="F79" s="2">
        <v>0</v>
      </c>
      <c r="G79" s="3">
        <f t="shared" si="0"/>
        <v>0.12714</v>
      </c>
      <c r="H79" s="3">
        <f t="shared" si="1"/>
        <v>0.37000000000000011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1.63</v>
      </c>
      <c r="D81" s="2">
        <f>'PR-RAS'!E85</f>
        <v>0</v>
      </c>
      <c r="E81" s="2">
        <v>0</v>
      </c>
      <c r="F81" s="2">
        <v>0</v>
      </c>
      <c r="G81" s="3">
        <f t="shared" si="0"/>
        <v>0.13039999999999999</v>
      </c>
      <c r="H81" s="3">
        <f t="shared" si="1"/>
        <v>0.37000000000000011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12185.5</v>
      </c>
      <c r="D102" s="2">
        <f>'PR-RAS'!E106</f>
        <v>10013.4</v>
      </c>
      <c r="E102" s="2">
        <v>0</v>
      </c>
      <c r="F102" s="2">
        <v>0</v>
      </c>
      <c r="G102" s="3">
        <f t="shared" si="0"/>
        <v>3253.4423000000002</v>
      </c>
      <c r="H102" s="3">
        <f t="shared" si="1"/>
        <v>0.8999999999996362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12185.5</v>
      </c>
      <c r="D108" s="2">
        <f>'PR-RAS'!E112</f>
        <v>10013.4</v>
      </c>
      <c r="E108" s="2">
        <v>0</v>
      </c>
      <c r="F108" s="2">
        <v>0</v>
      </c>
      <c r="G108" s="3">
        <f t="shared" si="0"/>
        <v>3446.7160999999996</v>
      </c>
      <c r="H108" s="3">
        <f t="shared" si="1"/>
        <v>0.8999999999996362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12185.5</v>
      </c>
      <c r="D113" s="2">
        <f>'PR-RAS'!E117</f>
        <v>10013.4</v>
      </c>
      <c r="E113" s="2">
        <v>0</v>
      </c>
      <c r="F113" s="2">
        <v>0</v>
      </c>
      <c r="G113" s="3">
        <f t="shared" si="0"/>
        <v>3607.7775999999999</v>
      </c>
      <c r="H113" s="3">
        <f t="shared" si="1"/>
        <v>0.8999999999996362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2430</v>
      </c>
      <c r="D121" s="2">
        <f>'PR-RAS'!E125</f>
        <v>8969.7200000000012</v>
      </c>
      <c r="E121" s="2">
        <v>0</v>
      </c>
      <c r="F121" s="2">
        <v>0</v>
      </c>
      <c r="G121" s="3">
        <f t="shared" si="0"/>
        <v>2444.3328000000001</v>
      </c>
      <c r="H121" s="3">
        <f t="shared" si="1"/>
        <v>0.27999999999883585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1650</v>
      </c>
      <c r="D122" s="2">
        <f>'PR-RAS'!E126</f>
        <v>1650</v>
      </c>
      <c r="E122" s="2">
        <v>0</v>
      </c>
      <c r="F122" s="2">
        <v>0</v>
      </c>
      <c r="G122" s="3">
        <f t="shared" si="0"/>
        <v>598.94999999999993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1650</v>
      </c>
      <c r="D124" s="2">
        <f>'PR-RAS'!E128</f>
        <v>1650</v>
      </c>
      <c r="E124" s="2">
        <v>0</v>
      </c>
      <c r="F124" s="2">
        <v>0</v>
      </c>
      <c r="G124" s="3">
        <f t="shared" si="0"/>
        <v>608.85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780</v>
      </c>
      <c r="D125" s="2">
        <f>'PR-RAS'!E129</f>
        <v>7319.72</v>
      </c>
      <c r="E125" s="2">
        <v>0</v>
      </c>
      <c r="F125" s="2">
        <v>0</v>
      </c>
      <c r="G125" s="3">
        <f t="shared" si="0"/>
        <v>1912.0105599999999</v>
      </c>
      <c r="H125" s="3">
        <f t="shared" si="1"/>
        <v>0.27999999999974534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780</v>
      </c>
      <c r="D126" s="2">
        <f>'PR-RAS'!E130</f>
        <v>7319.72</v>
      </c>
      <c r="E126" s="2">
        <v>0</v>
      </c>
      <c r="F126" s="2">
        <v>0</v>
      </c>
      <c r="G126" s="3">
        <f t="shared" si="0"/>
        <v>1927.43</v>
      </c>
      <c r="H126" s="3">
        <f t="shared" si="1"/>
        <v>0.27999999999974534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17433.8</v>
      </c>
      <c r="D130" s="2">
        <f>'PR-RAS'!E134</f>
        <v>15525.54</v>
      </c>
      <c r="E130" s="2">
        <v>0</v>
      </c>
      <c r="F130" s="2">
        <v>0</v>
      </c>
      <c r="G130" s="3">
        <f t="shared" si="0"/>
        <v>6254.5495200000005</v>
      </c>
      <c r="H130" s="3">
        <f t="shared" si="1"/>
        <v>0.65999999999985448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17433.8</v>
      </c>
      <c r="D131" s="2">
        <f>'PR-RAS'!E135</f>
        <v>15525.54</v>
      </c>
      <c r="E131" s="2">
        <v>0</v>
      </c>
      <c r="F131" s="2">
        <v>0</v>
      </c>
      <c r="G131" s="3">
        <f t="shared" si="0"/>
        <v>6303.0344000000005</v>
      </c>
      <c r="H131" s="3">
        <f t="shared" si="1"/>
        <v>0.65999999999985448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17433.8</v>
      </c>
      <c r="D132" s="2">
        <f>'PR-RAS'!E136</f>
        <v>15525.54</v>
      </c>
      <c r="E132" s="2">
        <v>0</v>
      </c>
      <c r="F132" s="2">
        <v>0</v>
      </c>
      <c r="G132" s="3">
        <f t="shared" si="0"/>
        <v>6351.5192800000004</v>
      </c>
      <c r="H132" s="3">
        <f t="shared" si="1"/>
        <v>0.65999999999985448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381100.92</v>
      </c>
      <c r="D148" s="2">
        <f>'PR-RAS'!E152</f>
        <v>317493.19</v>
      </c>
      <c r="E148" s="2">
        <v>0</v>
      </c>
      <c r="F148" s="2">
        <v>0</v>
      </c>
      <c r="G148" s="3">
        <f t="shared" si="0"/>
        <v>149364.83309999999</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331563.8</v>
      </c>
      <c r="D149" s="2">
        <f>'PR-RAS'!E153</f>
        <v>275140.37</v>
      </c>
      <c r="E149" s="2">
        <v>0</v>
      </c>
      <c r="F149" s="2">
        <v>0</v>
      </c>
      <c r="G149" s="3">
        <f t="shared" si="0"/>
        <v>130512.99192</v>
      </c>
      <c r="H149" s="3">
        <f t="shared" si="1"/>
        <v>0.57000000000698492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283846.3</v>
      </c>
      <c r="D150" s="2">
        <f>'PR-RAS'!E154</f>
        <v>230187.69</v>
      </c>
      <c r="E150" s="2">
        <v>0</v>
      </c>
      <c r="F150" s="2">
        <v>0</v>
      </c>
      <c r="G150" s="3">
        <f t="shared" si="0"/>
        <v>110889.03031999999</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283846.3</v>
      </c>
      <c r="D151" s="2">
        <f>'PR-RAS'!E155</f>
        <v>230187.69</v>
      </c>
      <c r="E151" s="2">
        <v>0</v>
      </c>
      <c r="F151" s="2">
        <v>0</v>
      </c>
      <c r="G151" s="3">
        <f t="shared" si="0"/>
        <v>111633.25199999999</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882.88</v>
      </c>
      <c r="D155" s="2">
        <f>'PR-RAS'!E159</f>
        <v>6971.76</v>
      </c>
      <c r="E155" s="2">
        <v>0</v>
      </c>
      <c r="F155" s="2">
        <v>0</v>
      </c>
      <c r="G155" s="3">
        <f t="shared" si="0"/>
        <v>2283.2655999999997</v>
      </c>
      <c r="H155" s="3">
        <f t="shared" si="1"/>
        <v>0.35999999999978627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46834.62</v>
      </c>
      <c r="D156" s="2">
        <f>'PR-RAS'!E160</f>
        <v>37980.92</v>
      </c>
      <c r="E156" s="2">
        <v>0</v>
      </c>
      <c r="F156" s="2">
        <v>0</v>
      </c>
      <c r="G156" s="3">
        <f t="shared" si="0"/>
        <v>19033.451299999997</v>
      </c>
      <c r="H156" s="3">
        <f t="shared" si="1"/>
        <v>0.45999999999912689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46834.62</v>
      </c>
      <c r="D158" s="2">
        <f>'PR-RAS'!E162</f>
        <v>37980.92</v>
      </c>
      <c r="E158" s="2">
        <v>0</v>
      </c>
      <c r="F158" s="2">
        <v>0</v>
      </c>
      <c r="G158" s="3">
        <f t="shared" si="0"/>
        <v>19279.04422</v>
      </c>
      <c r="H158" s="3">
        <f t="shared" si="1"/>
        <v>0.45999999999912689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49281.320000000007</v>
      </c>
      <c r="D160" s="2">
        <f>'PR-RAS'!E164</f>
        <v>42352.820000000007</v>
      </c>
      <c r="E160" s="2">
        <v>0</v>
      </c>
      <c r="F160" s="2">
        <v>0</v>
      </c>
      <c r="G160" s="3">
        <f t="shared" si="0"/>
        <v>21303.926640000005</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13862.08</v>
      </c>
      <c r="D161" s="2">
        <f>'PR-RAS'!E165</f>
        <v>9933.9700000000012</v>
      </c>
      <c r="E161" s="2">
        <v>0</v>
      </c>
      <c r="F161" s="2">
        <v>0</v>
      </c>
      <c r="G161" s="3">
        <f t="shared" si="0"/>
        <v>5396.8032000000012</v>
      </c>
      <c r="H161" s="3">
        <f t="shared" si="1"/>
        <v>0.10999999999876309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745.62</v>
      </c>
      <c r="D162" s="2">
        <f>'PR-RAS'!E166</f>
        <v>446.6</v>
      </c>
      <c r="E162" s="2">
        <v>0</v>
      </c>
      <c r="F162" s="2">
        <v>0</v>
      </c>
      <c r="G162" s="3">
        <f t="shared" si="0"/>
        <v>263.85002000000003</v>
      </c>
      <c r="H162" s="3">
        <f t="shared" si="1"/>
        <v>0.77999999999997272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13116.46</v>
      </c>
      <c r="D163" s="2">
        <f>'PR-RAS'!E167</f>
        <v>9248.77</v>
      </c>
      <c r="E163" s="2">
        <v>0</v>
      </c>
      <c r="F163" s="2">
        <v>0</v>
      </c>
      <c r="G163" s="3">
        <f t="shared" si="0"/>
        <v>5121.4679999999998</v>
      </c>
      <c r="H163" s="3">
        <f t="shared" si="1"/>
        <v>0.68999999999869033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90</v>
      </c>
      <c r="E164" s="2">
        <v>0</v>
      </c>
      <c r="F164" s="2">
        <v>0</v>
      </c>
      <c r="G164" s="3">
        <f t="shared" si="0"/>
        <v>29.34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148.6</v>
      </c>
      <c r="E165" s="2">
        <v>0</v>
      </c>
      <c r="F165" s="2">
        <v>0</v>
      </c>
      <c r="G165" s="3">
        <f t="shared" si="0"/>
        <v>48.7408</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27169.020000000004</v>
      </c>
      <c r="D166" s="2">
        <f>'PR-RAS'!E170</f>
        <v>26985.439999999999</v>
      </c>
      <c r="E166" s="2">
        <v>0</v>
      </c>
      <c r="F166" s="2">
        <v>0</v>
      </c>
      <c r="G166" s="3">
        <f t="shared" si="0"/>
        <v>13388.083499999999</v>
      </c>
      <c r="H166" s="3">
        <f t="shared" si="1"/>
        <v>0.46000000000276486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1796.71</v>
      </c>
      <c r="D167" s="2">
        <f>'PR-RAS'!E171</f>
        <v>2563.21</v>
      </c>
      <c r="E167" s="2">
        <v>0</v>
      </c>
      <c r="F167" s="2">
        <v>0</v>
      </c>
      <c r="G167" s="3">
        <f t="shared" si="0"/>
        <v>1149.2395800000002</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15010.01</v>
      </c>
      <c r="D168" s="2">
        <f>'PR-RAS'!E172</f>
        <v>12620.8</v>
      </c>
      <c r="E168" s="2">
        <v>0</v>
      </c>
      <c r="F168" s="2">
        <v>0</v>
      </c>
      <c r="G168" s="3">
        <f t="shared" si="0"/>
        <v>6722.0188700000008</v>
      </c>
      <c r="H168" s="3">
        <f t="shared" si="1"/>
        <v>0.21000000000094587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8345.1200000000008</v>
      </c>
      <c r="D169" s="2">
        <f>'PR-RAS'!E173</f>
        <v>9735.17</v>
      </c>
      <c r="E169" s="2">
        <v>0</v>
      </c>
      <c r="F169" s="2">
        <v>0</v>
      </c>
      <c r="G169" s="3">
        <f t="shared" si="0"/>
        <v>4672.9972800000005</v>
      </c>
      <c r="H169" s="3">
        <f t="shared" si="1"/>
        <v>0.29000000000087311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1607.45</v>
      </c>
      <c r="D170" s="2">
        <f>'PR-RAS'!E174</f>
        <v>1990.03</v>
      </c>
      <c r="E170" s="2">
        <v>0</v>
      </c>
      <c r="F170" s="2">
        <v>0</v>
      </c>
      <c r="G170" s="3">
        <f t="shared" si="0"/>
        <v>944.28919000000008</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359.73</v>
      </c>
      <c r="D171" s="2">
        <f>'PR-RAS'!E175</f>
        <v>76.23</v>
      </c>
      <c r="E171" s="2">
        <v>0</v>
      </c>
      <c r="F171" s="2">
        <v>0</v>
      </c>
      <c r="G171" s="3">
        <f t="shared" si="0"/>
        <v>87.072300000000013</v>
      </c>
      <c r="H171" s="3">
        <f t="shared" si="1"/>
        <v>0.49999999999998579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v>
      </c>
      <c r="D173" s="2">
        <f>'PR-RAS'!E177</f>
        <v>0</v>
      </c>
      <c r="E173" s="2">
        <v>0</v>
      </c>
      <c r="F173" s="2">
        <v>0</v>
      </c>
      <c r="G173" s="3">
        <f t="shared" si="0"/>
        <v>8.6</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7238.03</v>
      </c>
      <c r="D174" s="2">
        <f>'PR-RAS'!E178</f>
        <v>4663.41</v>
      </c>
      <c r="E174" s="2">
        <v>0</v>
      </c>
      <c r="F174" s="2">
        <v>0</v>
      </c>
      <c r="G174" s="3">
        <f t="shared" si="0"/>
        <v>2865.7190499999997</v>
      </c>
      <c r="H174" s="3">
        <f t="shared" si="1"/>
        <v>0.43999999999959982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550.85</v>
      </c>
      <c r="D175" s="2">
        <f>'PR-RAS'!E179</f>
        <v>686.94</v>
      </c>
      <c r="E175" s="2">
        <v>0</v>
      </c>
      <c r="F175" s="2">
        <v>0</v>
      </c>
      <c r="G175" s="3">
        <f t="shared" si="0"/>
        <v>334.90301999999997</v>
      </c>
      <c r="H175" s="3">
        <f t="shared" si="1"/>
        <v>0.20999999999992269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2684.72</v>
      </c>
      <c r="D176" s="2">
        <f>'PR-RAS'!E180</f>
        <v>969.8</v>
      </c>
      <c r="E176" s="2">
        <v>0</v>
      </c>
      <c r="F176" s="2">
        <v>0</v>
      </c>
      <c r="G176" s="3">
        <f t="shared" si="0"/>
        <v>809.25599999999986</v>
      </c>
      <c r="H176" s="3">
        <f t="shared" si="1"/>
        <v>0.48000000000024556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1406.89</v>
      </c>
      <c r="D178" s="2">
        <f>'PR-RAS'!E182</f>
        <v>1328.53</v>
      </c>
      <c r="E178" s="2">
        <v>0</v>
      </c>
      <c r="F178" s="2">
        <v>0</v>
      </c>
      <c r="G178" s="3">
        <f t="shared" si="0"/>
        <v>719.31914999999992</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65.7</v>
      </c>
      <c r="D180" s="2">
        <f>'PR-RAS'!E184</f>
        <v>138.69999999999999</v>
      </c>
      <c r="E180" s="2">
        <v>0</v>
      </c>
      <c r="F180" s="2">
        <v>0</v>
      </c>
      <c r="G180" s="3">
        <f t="shared" si="0"/>
        <v>61.414899999999989</v>
      </c>
      <c r="H180" s="3">
        <f t="shared" si="1"/>
        <v>0.60000000000000853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1426.61</v>
      </c>
      <c r="D181" s="2">
        <f>'PR-RAS'!E185</f>
        <v>200</v>
      </c>
      <c r="E181" s="2">
        <v>0</v>
      </c>
      <c r="F181" s="2">
        <v>0</v>
      </c>
      <c r="G181" s="3">
        <f t="shared" si="0"/>
        <v>328.78979999999996</v>
      </c>
      <c r="H181" s="3">
        <f t="shared" si="1"/>
        <v>0.39000000000010004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818.23</v>
      </c>
      <c r="D182" s="2">
        <f>'PR-RAS'!E186</f>
        <v>1008.49</v>
      </c>
      <c r="E182" s="2">
        <v>0</v>
      </c>
      <c r="F182" s="2">
        <v>0</v>
      </c>
      <c r="G182" s="3">
        <f t="shared" si="0"/>
        <v>513.17300999999998</v>
      </c>
      <c r="H182" s="3">
        <f t="shared" si="1"/>
        <v>0.72000000000002728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285.02999999999997</v>
      </c>
      <c r="D183" s="2">
        <f>'PR-RAS'!E187</f>
        <v>330.95</v>
      </c>
      <c r="E183" s="2">
        <v>0</v>
      </c>
      <c r="F183" s="2">
        <v>0</v>
      </c>
      <c r="G183" s="3">
        <f t="shared" si="0"/>
        <v>172.34125999999998</v>
      </c>
      <c r="H183" s="3">
        <f t="shared" si="1"/>
        <v>7.9999999999984084E-2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1012.19</v>
      </c>
      <c r="D190" s="2">
        <f>'PR-RAS'!E194</f>
        <v>770</v>
      </c>
      <c r="E190" s="2">
        <v>0</v>
      </c>
      <c r="F190" s="2">
        <v>0</v>
      </c>
      <c r="G190" s="3">
        <f t="shared" si="0"/>
        <v>482.36391000000003</v>
      </c>
      <c r="H190" s="3">
        <f t="shared" si="1"/>
        <v>0.19000000000005457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362</v>
      </c>
      <c r="D195" s="2">
        <f>'PR-RAS'!E199</f>
        <v>630</v>
      </c>
      <c r="E195" s="2">
        <v>0</v>
      </c>
      <c r="F195" s="2">
        <v>0</v>
      </c>
      <c r="G195" s="3">
        <f t="shared" si="0"/>
        <v>314.66800000000001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525.19000000000005</v>
      </c>
      <c r="D197" s="2">
        <f>'PR-RAS'!E201</f>
        <v>0</v>
      </c>
      <c r="E197" s="2">
        <v>0</v>
      </c>
      <c r="F197" s="2">
        <v>0</v>
      </c>
      <c r="G197" s="3">
        <f t="shared" si="0"/>
        <v>102.93724000000002</v>
      </c>
      <c r="H197" s="3">
        <f t="shared" si="1"/>
        <v>0.19000000000005457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255.79999999999998</v>
      </c>
      <c r="D198" s="2">
        <f>'PR-RAS'!E202</f>
        <v>0</v>
      </c>
      <c r="E198" s="2">
        <v>0</v>
      </c>
      <c r="F198" s="2">
        <v>0</v>
      </c>
      <c r="G198" s="3">
        <f t="shared" si="0"/>
        <v>50.392600000000002</v>
      </c>
      <c r="H198" s="3">
        <f t="shared" si="1"/>
        <v>0.20000000000001705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255.79999999999998</v>
      </c>
      <c r="D212" s="2">
        <f>'PR-RAS'!E216</f>
        <v>0</v>
      </c>
      <c r="E212" s="2">
        <v>0</v>
      </c>
      <c r="F212" s="2">
        <v>0</v>
      </c>
      <c r="G212" s="3">
        <f t="shared" si="0"/>
        <v>53.973799999999997</v>
      </c>
      <c r="H212" s="3">
        <f t="shared" si="1"/>
        <v>0.20000000000001705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252.16</v>
      </c>
      <c r="D213" s="2">
        <f>'PR-RAS'!E217</f>
        <v>0</v>
      </c>
      <c r="E213" s="2">
        <v>0</v>
      </c>
      <c r="F213" s="2">
        <v>0</v>
      </c>
      <c r="G213" s="3">
        <f t="shared" si="0"/>
        <v>53.457919999999994</v>
      </c>
      <c r="H213" s="3">
        <f t="shared" si="1"/>
        <v>0.15999999999999659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3.64</v>
      </c>
      <c r="D215" s="2">
        <f>'PR-RAS'!E219</f>
        <v>0</v>
      </c>
      <c r="E215" s="2">
        <v>0</v>
      </c>
      <c r="F215" s="2">
        <v>0</v>
      </c>
      <c r="G215" s="3">
        <f t="shared" si="0"/>
        <v>0.77895999999999999</v>
      </c>
      <c r="H215" s="3">
        <f t="shared" si="1"/>
        <v>0.35999999999999988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381100.92</v>
      </c>
      <c r="D295" s="2">
        <f>'PR-RAS'!E299</f>
        <v>317493.19</v>
      </c>
      <c r="E295" s="2">
        <v>0</v>
      </c>
      <c r="F295" s="2">
        <v>0</v>
      </c>
      <c r="G295" s="3">
        <f t="shared" si="12"/>
        <v>298729.66619999998</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2316.390000000014</v>
      </c>
      <c r="E296" s="2">
        <v>0</v>
      </c>
      <c r="F296" s="2">
        <v>0</v>
      </c>
      <c r="G296" s="3">
        <f t="shared" si="12"/>
        <v>1366.6701000000082</v>
      </c>
      <c r="H296" s="3">
        <f t="shared" si="13"/>
        <v>0.39000000001396984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83905.520000000019</v>
      </c>
      <c r="D297" s="2">
        <f>'PR-RAS'!E301</f>
        <v>0</v>
      </c>
      <c r="E297" s="2">
        <v>0</v>
      </c>
      <c r="F297" s="2">
        <v>0</v>
      </c>
      <c r="G297" s="3">
        <f t="shared" si="12"/>
        <v>24836.033920000005</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4225.4399999999996</v>
      </c>
      <c r="D298" s="2">
        <f>'PR-RAS'!E302</f>
        <v>0</v>
      </c>
      <c r="E298" s="2">
        <v>0</v>
      </c>
      <c r="F298" s="2">
        <v>0</v>
      </c>
      <c r="G298" s="3">
        <f t="shared" si="12"/>
        <v>1254.9556799999998</v>
      </c>
      <c r="H298" s="3">
        <f t="shared" si="13"/>
        <v>0.43999999999959982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72838.649999999994</v>
      </c>
      <c r="E299" s="2">
        <v>0</v>
      </c>
      <c r="F299" s="2">
        <v>0</v>
      </c>
      <c r="G299" s="3">
        <f t="shared" si="12"/>
        <v>43411.835399999996</v>
      </c>
      <c r="H299" s="3">
        <f t="shared" si="13"/>
        <v>0.35000000000582077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87031.07</v>
      </c>
      <c r="D300" s="2">
        <f>'PR-RAS'!E304</f>
        <v>99814.71</v>
      </c>
      <c r="E300" s="2">
        <v>0</v>
      </c>
      <c r="F300" s="2">
        <v>0</v>
      </c>
      <c r="G300" s="3">
        <f t="shared" si="12"/>
        <v>85711.486509999988</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1210.1600000000001</v>
      </c>
      <c r="D355" s="2">
        <f>'PR-RAS'!E360</f>
        <v>2972.99</v>
      </c>
      <c r="E355" s="2">
        <v>0</v>
      </c>
      <c r="F355" s="2">
        <v>0</v>
      </c>
      <c r="G355" s="3">
        <f t="shared" si="12"/>
        <v>2533.2735599999996</v>
      </c>
      <c r="H355" s="3">
        <f t="shared" si="13"/>
        <v>0.17000000000030013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1210.1600000000001</v>
      </c>
      <c r="D368" s="2">
        <f>'PR-RAS'!E373</f>
        <v>2972.99</v>
      </c>
      <c r="E368" s="2">
        <v>0</v>
      </c>
      <c r="F368" s="2">
        <v>0</v>
      </c>
      <c r="G368" s="3">
        <f t="shared" si="12"/>
        <v>2626.3033799999998</v>
      </c>
      <c r="H368" s="3">
        <f t="shared" si="13"/>
        <v>0.17000000000030013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1210.1600000000001</v>
      </c>
      <c r="D374" s="2">
        <f>'PR-RAS'!E379</f>
        <v>2972.99</v>
      </c>
      <c r="E374" s="2">
        <v>0</v>
      </c>
      <c r="F374" s="2">
        <v>0</v>
      </c>
      <c r="G374" s="3">
        <f t="shared" si="12"/>
        <v>2669.2402199999997</v>
      </c>
      <c r="H374" s="3">
        <f t="shared" si="13"/>
        <v>0.17000000000030013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2550</v>
      </c>
      <c r="E375" s="2">
        <v>0</v>
      </c>
      <c r="F375" s="2">
        <v>0</v>
      </c>
      <c r="G375" s="3">
        <f t="shared" si="12"/>
        <v>1907.4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1210.1600000000001</v>
      </c>
      <c r="D381" s="2">
        <f>'PR-RAS'!E386</f>
        <v>422.99</v>
      </c>
      <c r="E381" s="2">
        <v>0</v>
      </c>
      <c r="F381" s="2">
        <v>0</v>
      </c>
      <c r="G381" s="3">
        <f t="shared" si="12"/>
        <v>781.33320000000015</v>
      </c>
      <c r="H381" s="3">
        <f t="shared" si="13"/>
        <v>0.17000000000007276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1210.1600000000001</v>
      </c>
      <c r="D413" s="2">
        <f>'PR-RAS'!E418</f>
        <v>2972.99</v>
      </c>
      <c r="E413" s="2">
        <v>0</v>
      </c>
      <c r="F413" s="2">
        <v>0</v>
      </c>
      <c r="G413" s="3">
        <f t="shared" si="12"/>
        <v>2948.3296799999994</v>
      </c>
      <c r="H413" s="3">
        <f t="shared" si="13"/>
        <v>0.17000000000030013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10903.87</v>
      </c>
      <c r="E415" s="2">
        <v>0</v>
      </c>
      <c r="F415" s="2">
        <v>0</v>
      </c>
      <c r="G415" s="3">
        <f t="shared" si="12"/>
        <v>9028.4043600000005</v>
      </c>
      <c r="H415" s="3">
        <f t="shared" si="13"/>
        <v>0.12999999999919964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297195.39999999997</v>
      </c>
      <c r="D417" s="2">
        <f>'PR-RAS'!E422</f>
        <v>319809.58</v>
      </c>
      <c r="E417" s="2">
        <v>0</v>
      </c>
      <c r="F417" s="2">
        <v>0</v>
      </c>
      <c r="G417" s="3">
        <f t="shared" si="12"/>
        <v>389714.85696</v>
      </c>
      <c r="H417" s="3">
        <f t="shared" si="13"/>
        <v>0.81999999994877726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382311.07999999996</v>
      </c>
      <c r="D418" s="2">
        <f>'PR-RAS'!E423</f>
        <v>320466.18</v>
      </c>
      <c r="E418" s="2">
        <v>0</v>
      </c>
      <c r="F418" s="2">
        <v>0</v>
      </c>
      <c r="G418" s="3">
        <f t="shared" si="12"/>
        <v>426692.51447999995</v>
      </c>
      <c r="H418" s="3">
        <f t="shared" si="13"/>
        <v>0.25999999995110556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85115.68</v>
      </c>
      <c r="D420" s="2">
        <f>'PR-RAS'!E425</f>
        <v>656.59999999997672</v>
      </c>
      <c r="E420" s="2">
        <v>0</v>
      </c>
      <c r="F420" s="2">
        <v>0</v>
      </c>
      <c r="G420" s="3">
        <f t="shared" si="12"/>
        <v>36213.700719999979</v>
      </c>
      <c r="H420" s="3">
        <f t="shared" si="13"/>
        <v>0.72000000003026798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4225.4399999999996</v>
      </c>
      <c r="D421" s="2">
        <f>'PR-RAS'!E426</f>
        <v>0</v>
      </c>
      <c r="E421" s="2">
        <v>0</v>
      </c>
      <c r="F421" s="2">
        <v>0</v>
      </c>
      <c r="G421" s="3">
        <f t="shared" si="12"/>
        <v>1774.6847999999998</v>
      </c>
      <c r="H421" s="3">
        <f t="shared" si="13"/>
        <v>0.43999999999959982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83742.51999999999</v>
      </c>
      <c r="E422" s="2">
        <v>0</v>
      </c>
      <c r="F422" s="2">
        <v>0</v>
      </c>
      <c r="G422" s="3">
        <f t="shared" si="12"/>
        <v>70511.201839999994</v>
      </c>
      <c r="H422" s="3">
        <f t="shared" si="13"/>
        <v>0.48000000001047738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87031.07</v>
      </c>
      <c r="D423" s="2">
        <f>'PR-RAS'!E428</f>
        <v>99814.71</v>
      </c>
      <c r="E423" s="2">
        <v>0</v>
      </c>
      <c r="F423" s="2">
        <v>0</v>
      </c>
      <c r="G423" s="3">
        <f t="shared" si="12"/>
        <v>120970.72678</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297195.39999999997</v>
      </c>
      <c r="D637" s="2">
        <f>'PR-RAS'!E643</f>
        <v>319809.58</v>
      </c>
      <c r="E637" s="2">
        <v>0</v>
      </c>
      <c r="F637" s="2">
        <v>0</v>
      </c>
      <c r="G637" s="3">
        <f t="shared" si="14"/>
        <v>595814.06015999999</v>
      </c>
      <c r="H637" s="3">
        <f t="shared" si="15"/>
        <v>0.81999999994877726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382311.07999999996</v>
      </c>
      <c r="D638" s="2">
        <f>'PR-RAS'!E644</f>
        <v>320466.18</v>
      </c>
      <c r="E638" s="2">
        <v>0</v>
      </c>
      <c r="F638" s="2">
        <v>0</v>
      </c>
      <c r="G638" s="3">
        <f t="shared" si="14"/>
        <v>651806.07128000003</v>
      </c>
      <c r="H638" s="3">
        <f t="shared" si="15"/>
        <v>0.25999999995110556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85115.68</v>
      </c>
      <c r="D640" s="2">
        <f>'PR-RAS'!E646</f>
        <v>656.59999999997672</v>
      </c>
      <c r="E640" s="2">
        <v>0</v>
      </c>
      <c r="F640" s="2">
        <v>0</v>
      </c>
      <c r="G640" s="3">
        <f t="shared" si="14"/>
        <v>55228.054319999967</v>
      </c>
      <c r="H640" s="3">
        <f t="shared" si="15"/>
        <v>0.72000000003026798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4225.4399999999996</v>
      </c>
      <c r="D641" s="2">
        <f>'PR-RAS'!E647</f>
        <v>0</v>
      </c>
      <c r="E641" s="2">
        <v>0</v>
      </c>
      <c r="F641" s="2">
        <v>0</v>
      </c>
      <c r="G641" s="3">
        <f t="shared" si="14"/>
        <v>2704.2815999999998</v>
      </c>
      <c r="H641" s="3">
        <f t="shared" si="15"/>
        <v>0.43999999999959982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83742.51999999999</v>
      </c>
      <c r="E642" s="2">
        <v>0</v>
      </c>
      <c r="F642" s="2">
        <v>0</v>
      </c>
      <c r="G642" s="3">
        <f t="shared" si="14"/>
        <v>107357.91063999999</v>
      </c>
      <c r="H642" s="3">
        <f t="shared" si="15"/>
        <v>0.48000000001047738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80890.239999999991</v>
      </c>
      <c r="D644" s="2">
        <f>'PR-RAS'!E650</f>
        <v>84399.119999999966</v>
      </c>
      <c r="E644" s="2">
        <v>0</v>
      </c>
      <c r="F644" s="2">
        <v>0</v>
      </c>
      <c r="G644" s="3">
        <f t="shared" si="14"/>
        <v>160549.69263999996</v>
      </c>
      <c r="H644" s="3">
        <f t="shared" si="15"/>
        <v>0.35999999995692633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45427.63</v>
      </c>
      <c r="D646" s="2">
        <f>'PR-RAS'!E653</f>
        <v>0</v>
      </c>
      <c r="E646" s="2">
        <v>0</v>
      </c>
      <c r="F646" s="2">
        <v>0</v>
      </c>
      <c r="G646" s="3">
        <f t="shared" si="14"/>
        <v>29300.821349999998</v>
      </c>
      <c r="H646" s="3">
        <f t="shared" si="15"/>
        <v>0.37000000000261934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51941.46</v>
      </c>
      <c r="D647" s="2">
        <f>'PR-RAS'!E654</f>
        <v>3659.86</v>
      </c>
      <c r="E647" s="2">
        <v>0</v>
      </c>
      <c r="F647" s="2">
        <v>0</v>
      </c>
      <c r="G647" s="3">
        <f t="shared" si="14"/>
        <v>38282.722280000002</v>
      </c>
      <c r="H647" s="3">
        <f t="shared" si="15"/>
        <v>0.59999999999899956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80180.38</v>
      </c>
      <c r="D648" s="2">
        <f>'PR-RAS'!E655</f>
        <v>3659.86</v>
      </c>
      <c r="E648" s="2">
        <v>0</v>
      </c>
      <c r="F648" s="2">
        <v>0</v>
      </c>
      <c r="G648" s="3">
        <f t="shared" si="14"/>
        <v>56612.564700000003</v>
      </c>
      <c r="H648" s="3">
        <f t="shared" si="15"/>
        <v>0.52000000000452928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17188.709999999992</v>
      </c>
      <c r="D649" s="2">
        <f>'PR-RAS'!E656</f>
        <v>0</v>
      </c>
      <c r="E649" s="2">
        <v>0</v>
      </c>
      <c r="F649" s="2">
        <v>0</v>
      </c>
      <c r="G649" s="3">
        <f t="shared" si="14"/>
        <v>11138.284079999996</v>
      </c>
      <c r="H649" s="3">
        <f t="shared" si="15"/>
        <v>0.29000000000814907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v>
      </c>
      <c r="D651" s="2">
        <f>'PR-RAS'!E658</f>
        <v>45</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36</v>
      </c>
      <c r="E653" s="2">
        <v>0</v>
      </c>
      <c r="F653" s="2">
        <v>0</v>
      </c>
      <c r="G653" s="3">
        <f t="shared" si="14"/>
        <v>68.460000000000008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259446.12</v>
      </c>
      <c r="D676" s="2">
        <f>'PR-RAS'!E683</f>
        <v>285300.92</v>
      </c>
      <c r="E676" s="2">
        <v>0</v>
      </c>
      <c r="F676" s="2">
        <v>0</v>
      </c>
      <c r="G676" s="3">
        <f t="shared" si="14"/>
        <v>560282.37300000002</v>
      </c>
      <c r="H676" s="3">
        <f t="shared" si="15"/>
        <v>0.20000000001164153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2350</v>
      </c>
      <c r="D679" s="2">
        <f>'PR-RAS'!E686</f>
        <v>0</v>
      </c>
      <c r="E679" s="2">
        <v>0</v>
      </c>
      <c r="F679" s="2">
        <v>0</v>
      </c>
      <c r="G679" s="3">
        <f t="shared" si="14"/>
        <v>1593.3000000000002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3348.35</v>
      </c>
      <c r="D696" s="2">
        <f>'PR-RAS'!E703</f>
        <v>0</v>
      </c>
      <c r="E696" s="2">
        <v>0</v>
      </c>
      <c r="F696" s="2">
        <v>0</v>
      </c>
      <c r="G696" s="3">
        <f t="shared" si="14"/>
        <v>2327.1032499999997</v>
      </c>
      <c r="H696" s="3">
        <f t="shared" si="15"/>
        <v>0.34999999999990905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12149.5</v>
      </c>
      <c r="D717" s="2">
        <f>'PR-RAS'!E724</f>
        <v>10013.4</v>
      </c>
      <c r="E717" s="2">
        <v>0</v>
      </c>
      <c r="F717" s="2">
        <v>0</v>
      </c>
      <c r="G717" s="3">
        <f t="shared" si="14"/>
        <v>23038.230799999998</v>
      </c>
      <c r="H717" s="3">
        <f t="shared" si="15"/>
        <v>0.8999999999996362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3371.76</v>
      </c>
      <c r="E725" s="2">
        <v>0</v>
      </c>
      <c r="F725" s="2">
        <v>0</v>
      </c>
      <c r="G725" s="3">
        <f t="shared" si="14"/>
        <v>4882.3084800000006</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13116.46</v>
      </c>
      <c r="D727" s="2">
        <f>'PR-RAS'!E734</f>
        <v>9248.77</v>
      </c>
      <c r="E727" s="2">
        <v>0</v>
      </c>
      <c r="F727" s="2">
        <v>0</v>
      </c>
      <c r="G727" s="3">
        <f t="shared" si="14"/>
        <v>22951.763999999999</v>
      </c>
      <c r="H727" s="3">
        <f t="shared" si="15"/>
        <v>0.68999999999869033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43.8</v>
      </c>
      <c r="E729" s="2">
        <v>0</v>
      </c>
      <c r="F729" s="2">
        <v>0</v>
      </c>
      <c r="G729" s="3">
        <f t="shared" si="14"/>
        <v>95.659199999999984</v>
      </c>
      <c r="H729" s="3">
        <f t="shared" si="15"/>
        <v>0.40000000000000568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362</v>
      </c>
      <c r="D737" s="2">
        <f>'PR-RAS'!E744</f>
        <v>630</v>
      </c>
      <c r="E737" s="2">
        <v>0</v>
      </c>
      <c r="F737" s="2">
        <v>0</v>
      </c>
      <c r="G737" s="3">
        <f t="shared" si="28"/>
        <v>1193.7919999999999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13748</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297195.39999999997</v>
      </c>
      <c r="I17" s="275">
        <f>'PR-RAS'!E6</f>
        <v>319809.58</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381100.92</v>
      </c>
      <c r="I18" s="275">
        <f>'PR-RAS'!E152</f>
        <v>317493.19</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80890.239999999991</v>
      </c>
      <c r="I20" s="275">
        <f>'PR-RAS'!E650</f>
        <v>84399.119999999966</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21"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297195.39999999997</v>
      </c>
      <c r="E6" s="60">
        <f>E7+E43+E49+E82+E106+E125+E134+E140</f>
        <v>319809.58</v>
      </c>
      <c r="F6" s="45">
        <f t="shared" ref="F6:F132" si="0">IF(D6&lt;&gt;0,IF(E6/D6&gt;=100,"&gt;&gt;100",E6/D6*100),"-")</f>
        <v>107.6091958354672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265144.46999999997</v>
      </c>
      <c r="E49" s="60">
        <f>E50+E53+E58+E61+E64+E68+E71+E74+E77</f>
        <v>285300.92</v>
      </c>
      <c r="F49" s="45">
        <f t="shared" si="0"/>
        <v>107.60206313184656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261796.12</v>
      </c>
      <c r="E68" s="60">
        <f t="shared" si="11"/>
        <v>285300.92</v>
      </c>
      <c r="F68" s="45">
        <f t="shared" si="0"/>
        <v>108.97828432293038</v>
      </c>
    </row>
    <row r="69" spans="1:6" ht="12.75" customHeight="1" x14ac:dyDescent="0.2">
      <c r="A69" s="63" t="s">
        <v>141</v>
      </c>
      <c r="B69" s="64" t="s">
        <v>142</v>
      </c>
      <c r="C69" s="247" t="s">
        <v>141</v>
      </c>
      <c r="D69" s="194">
        <v>259446.12</v>
      </c>
      <c r="E69" s="194">
        <v>285300.92</v>
      </c>
      <c r="F69" s="45">
        <f t="shared" si="0"/>
        <v>109.96538317859599</v>
      </c>
    </row>
    <row r="70" spans="1:6" ht="24" x14ac:dyDescent="0.2">
      <c r="A70" s="63" t="s">
        <v>143</v>
      </c>
      <c r="B70" s="64" t="s">
        <v>144</v>
      </c>
      <c r="C70" s="247" t="s">
        <v>143</v>
      </c>
      <c r="D70" s="194">
        <v>2350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3348.35</v>
      </c>
      <c r="E74" s="60">
        <f t="shared" si="13"/>
        <v>0</v>
      </c>
      <c r="F74" s="45">
        <f t="shared" si="0"/>
        <v>0</v>
      </c>
    </row>
    <row r="75" spans="1:6" ht="12.75" customHeight="1" x14ac:dyDescent="0.2">
      <c r="A75" s="63" t="s">
        <v>153</v>
      </c>
      <c r="B75" s="65" t="s">
        <v>154</v>
      </c>
      <c r="C75" s="247" t="s">
        <v>153</v>
      </c>
      <c r="D75" s="194">
        <v>3348.35</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1.63</v>
      </c>
      <c r="E82" s="60">
        <f t="shared" si="15"/>
        <v>0</v>
      </c>
      <c r="F82" s="45">
        <f t="shared" si="0"/>
        <v>0</v>
      </c>
    </row>
    <row r="83" spans="1:6" ht="12.75" customHeight="1" x14ac:dyDescent="0.2">
      <c r="A83" s="63">
        <v>641</v>
      </c>
      <c r="B83" s="64" t="s">
        <v>169</v>
      </c>
      <c r="C83" s="247" t="s">
        <v>170</v>
      </c>
      <c r="D83" s="60">
        <f t="shared" ref="D83:E83" si="16">SUM(D84:D90)</f>
        <v>1.63</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1.63</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12185.5</v>
      </c>
      <c r="E106" s="60">
        <f>E107+E112+E120+E124</f>
        <v>10013.4</v>
      </c>
      <c r="F106" s="45">
        <f t="shared" si="0"/>
        <v>82.17471585080628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12185.5</v>
      </c>
      <c r="E112" s="60">
        <f t="shared" si="20"/>
        <v>10013.4</v>
      </c>
      <c r="F112" s="45">
        <f t="shared" si="0"/>
        <v>82.17471585080628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12185.5</v>
      </c>
      <c r="E117" s="194">
        <v>10013.4</v>
      </c>
      <c r="F117" s="45">
        <f t="shared" si="0"/>
        <v>82.17471585080628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2430</v>
      </c>
      <c r="E125" s="60">
        <f t="shared" si="22"/>
        <v>8969.7200000000012</v>
      </c>
      <c r="F125" s="45">
        <f t="shared" si="0"/>
        <v>369.12427983539101</v>
      </c>
    </row>
    <row r="126" spans="1:6" ht="12.75" customHeight="1" x14ac:dyDescent="0.2">
      <c r="A126" s="63">
        <v>661</v>
      </c>
      <c r="B126" s="65" t="s">
        <v>255</v>
      </c>
      <c r="C126" s="247" t="s">
        <v>256</v>
      </c>
      <c r="D126" s="60">
        <f t="shared" ref="D126:E126" si="23">SUM(D127:D128)</f>
        <v>1650</v>
      </c>
      <c r="E126" s="60">
        <f t="shared" si="23"/>
        <v>1650</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1650</v>
      </c>
      <c r="E128" s="194">
        <v>1650</v>
      </c>
      <c r="F128" s="45">
        <f t="shared" si="0"/>
        <v>100</v>
      </c>
    </row>
    <row r="129" spans="1:6" ht="36" x14ac:dyDescent="0.2">
      <c r="A129" s="63">
        <v>663</v>
      </c>
      <c r="B129" s="182" t="s">
        <v>261</v>
      </c>
      <c r="C129" s="247" t="s">
        <v>262</v>
      </c>
      <c r="D129" s="60">
        <f t="shared" ref="D129:E129" si="24">SUM(D130:D133)</f>
        <v>780</v>
      </c>
      <c r="E129" s="60">
        <f t="shared" si="24"/>
        <v>7319.72</v>
      </c>
      <c r="F129" s="45">
        <f t="shared" si="0"/>
        <v>938.42564102564108</v>
      </c>
    </row>
    <row r="130" spans="1:6" ht="12.75" customHeight="1" x14ac:dyDescent="0.2">
      <c r="A130" s="63">
        <v>6631</v>
      </c>
      <c r="B130" s="65" t="s">
        <v>263</v>
      </c>
      <c r="C130" s="247" t="s">
        <v>264</v>
      </c>
      <c r="D130" s="194">
        <v>780</v>
      </c>
      <c r="E130" s="194">
        <v>7319.72</v>
      </c>
      <c r="F130" s="45">
        <f t="shared" si="0"/>
        <v>938.42564102564108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17433.8</v>
      </c>
      <c r="E134" s="60">
        <f t="shared" si="25"/>
        <v>15525.54</v>
      </c>
      <c r="F134" s="45">
        <f t="shared" ref="F134:F229" si="26">IF(D134&lt;&gt;0,IF(E134/D134&gt;=100,"&gt;&gt;100",E134/D134*100),"-")</f>
        <v>89.054250937833416</v>
      </c>
    </row>
    <row r="135" spans="1:6" ht="24" x14ac:dyDescent="0.2">
      <c r="A135" s="63">
        <v>671</v>
      </c>
      <c r="B135" s="182" t="s">
        <v>273</v>
      </c>
      <c r="C135" s="247" t="s">
        <v>274</v>
      </c>
      <c r="D135" s="60">
        <f t="shared" ref="D135:E135" si="27">SUM(D136:D138)</f>
        <v>17433.8</v>
      </c>
      <c r="E135" s="60">
        <f t="shared" si="27"/>
        <v>15525.54</v>
      </c>
      <c r="F135" s="45">
        <f t="shared" si="26"/>
        <v>89.054250937833416</v>
      </c>
    </row>
    <row r="136" spans="1:6" ht="12.75" customHeight="1" x14ac:dyDescent="0.2">
      <c r="A136" s="63">
        <v>6711</v>
      </c>
      <c r="B136" s="65" t="s">
        <v>275</v>
      </c>
      <c r="C136" s="247" t="s">
        <v>276</v>
      </c>
      <c r="D136" s="194">
        <v>17433.8</v>
      </c>
      <c r="E136" s="194">
        <v>15525.54</v>
      </c>
      <c r="F136" s="45">
        <f t="shared" si="26"/>
        <v>89.054250937833416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381100.92</v>
      </c>
      <c r="E152" s="60">
        <f>E153+E164+E202+E221+E230+E262+E273</f>
        <v>317493.19</v>
      </c>
      <c r="F152" s="45">
        <f t="shared" si="26"/>
        <v>83.309478759589467</v>
      </c>
    </row>
    <row r="153" spans="1:6" ht="12.75" customHeight="1" x14ac:dyDescent="0.2">
      <c r="A153" s="63">
        <v>31</v>
      </c>
      <c r="B153" s="64" t="s">
        <v>308</v>
      </c>
      <c r="C153" s="247" t="s">
        <v>3</v>
      </c>
      <c r="D153" s="60">
        <f t="shared" ref="D153:E153" si="30">D154+D159+D160</f>
        <v>331563.8</v>
      </c>
      <c r="E153" s="60">
        <f t="shared" si="30"/>
        <v>275140.37</v>
      </c>
      <c r="F153" s="45">
        <f t="shared" si="26"/>
        <v>82.982632603438617</v>
      </c>
    </row>
    <row r="154" spans="1:6" ht="12.75" customHeight="1" x14ac:dyDescent="0.2">
      <c r="A154" s="63">
        <v>311</v>
      </c>
      <c r="B154" s="64" t="s">
        <v>309</v>
      </c>
      <c r="C154" s="247" t="s">
        <v>310</v>
      </c>
      <c r="D154" s="60">
        <f t="shared" ref="D154:E154" si="31">SUM(D155:D158)</f>
        <v>283846.3</v>
      </c>
      <c r="E154" s="60">
        <f t="shared" si="31"/>
        <v>230187.69</v>
      </c>
      <c r="F154" s="45">
        <f t="shared" si="26"/>
        <v>81.09589238964891</v>
      </c>
    </row>
    <row r="155" spans="1:6" ht="12.75" customHeight="1" x14ac:dyDescent="0.2">
      <c r="A155" s="63">
        <v>3111</v>
      </c>
      <c r="B155" s="64" t="s">
        <v>311</v>
      </c>
      <c r="C155" s="247" t="s">
        <v>312</v>
      </c>
      <c r="D155" s="194">
        <v>283846.3</v>
      </c>
      <c r="E155" s="194">
        <v>230187.69</v>
      </c>
      <c r="F155" s="45">
        <f t="shared" si="26"/>
        <v>81.09589238964891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882.88</v>
      </c>
      <c r="E159" s="194">
        <v>6971.76</v>
      </c>
      <c r="F159" s="45">
        <f t="shared" si="26"/>
        <v>789.66110909749909</v>
      </c>
    </row>
    <row r="160" spans="1:6" ht="12.75" customHeight="1" x14ac:dyDescent="0.2">
      <c r="A160" s="63">
        <v>313</v>
      </c>
      <c r="B160" s="65" t="s">
        <v>321</v>
      </c>
      <c r="C160" s="247" t="s">
        <v>322</v>
      </c>
      <c r="D160" s="60">
        <f t="shared" ref="D160:E160" si="32">SUM(D161:D163)</f>
        <v>46834.62</v>
      </c>
      <c r="E160" s="60">
        <f t="shared" si="32"/>
        <v>37980.92</v>
      </c>
      <c r="F160" s="45">
        <f t="shared" si="26"/>
        <v>81.095821851442366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46834.62</v>
      </c>
      <c r="E162" s="194">
        <v>37980.92</v>
      </c>
      <c r="F162" s="45">
        <f t="shared" si="26"/>
        <v>81.095821851442366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49281.320000000007</v>
      </c>
      <c r="E164" s="60">
        <f>E165+E170+E178+E188+E189+E194</f>
        <v>42352.820000000007</v>
      </c>
      <c r="F164" s="45">
        <f t="shared" si="26"/>
        <v>85.94092041365775</v>
      </c>
    </row>
    <row r="165" spans="1:6" ht="12.75" customHeight="1" x14ac:dyDescent="0.2">
      <c r="A165" s="63">
        <v>321</v>
      </c>
      <c r="B165" s="64" t="s">
        <v>331</v>
      </c>
      <c r="C165" s="247" t="s">
        <v>332</v>
      </c>
      <c r="D165" s="60">
        <f t="shared" ref="D165:E165" si="33">SUM(D166:D169)</f>
        <v>13862.08</v>
      </c>
      <c r="E165" s="60">
        <f t="shared" si="33"/>
        <v>9933.9700000000012</v>
      </c>
      <c r="F165" s="45">
        <f t="shared" si="26"/>
        <v>71.662910616588576</v>
      </c>
    </row>
    <row r="166" spans="1:6" ht="12.75" customHeight="1" x14ac:dyDescent="0.2">
      <c r="A166" s="63">
        <v>3211</v>
      </c>
      <c r="B166" s="64" t="s">
        <v>333</v>
      </c>
      <c r="C166" s="247" t="s">
        <v>334</v>
      </c>
      <c r="D166" s="194">
        <v>745.62</v>
      </c>
      <c r="E166" s="194">
        <v>446.6</v>
      </c>
      <c r="F166" s="45">
        <f t="shared" si="26"/>
        <v>59.896462004774556</v>
      </c>
    </row>
    <row r="167" spans="1:6" ht="12.75" customHeight="1" x14ac:dyDescent="0.2">
      <c r="A167" s="63">
        <v>3212</v>
      </c>
      <c r="B167" s="64" t="s">
        <v>335</v>
      </c>
      <c r="C167" s="247" t="s">
        <v>336</v>
      </c>
      <c r="D167" s="194">
        <v>13116.46</v>
      </c>
      <c r="E167" s="194">
        <v>9248.77</v>
      </c>
      <c r="F167" s="45">
        <f t="shared" si="26"/>
        <v>70.512699310637174</v>
      </c>
    </row>
    <row r="168" spans="1:6" ht="12.75" customHeight="1" x14ac:dyDescent="0.2">
      <c r="A168" s="63">
        <v>3213</v>
      </c>
      <c r="B168" s="64" t="s">
        <v>337</v>
      </c>
      <c r="C168" s="247" t="s">
        <v>338</v>
      </c>
      <c r="D168" s="194">
        <v>0</v>
      </c>
      <c r="E168" s="194">
        <v>90</v>
      </c>
      <c r="F168" s="45" t="str">
        <f t="shared" si="26"/>
        <v>-</v>
      </c>
    </row>
    <row r="169" spans="1:6" ht="12.75" customHeight="1" x14ac:dyDescent="0.2">
      <c r="A169" s="63">
        <v>3214</v>
      </c>
      <c r="B169" s="64" t="s">
        <v>339</v>
      </c>
      <c r="C169" s="247" t="s">
        <v>340</v>
      </c>
      <c r="D169" s="194">
        <v>0</v>
      </c>
      <c r="E169" s="194">
        <v>148.6</v>
      </c>
      <c r="F169" s="45" t="str">
        <f t="shared" si="26"/>
        <v>-</v>
      </c>
    </row>
    <row r="170" spans="1:6" ht="12.75" customHeight="1" x14ac:dyDescent="0.2">
      <c r="A170" s="63">
        <v>322</v>
      </c>
      <c r="B170" s="64" t="s">
        <v>341</v>
      </c>
      <c r="C170" s="247" t="s">
        <v>342</v>
      </c>
      <c r="D170" s="60">
        <f t="shared" ref="D170:E170" si="34">SUM(D171:D177)</f>
        <v>27169.020000000004</v>
      </c>
      <c r="E170" s="60">
        <f t="shared" si="34"/>
        <v>26985.439999999999</v>
      </c>
      <c r="F170" s="45">
        <f t="shared" si="26"/>
        <v>99.324303931463092</v>
      </c>
    </row>
    <row r="171" spans="1:6" ht="12.75" customHeight="1" x14ac:dyDescent="0.2">
      <c r="A171" s="63">
        <v>3221</v>
      </c>
      <c r="B171" s="64" t="s">
        <v>343</v>
      </c>
      <c r="C171" s="247" t="s">
        <v>344</v>
      </c>
      <c r="D171" s="194">
        <v>1796.71</v>
      </c>
      <c r="E171" s="194">
        <v>2563.21</v>
      </c>
      <c r="F171" s="45">
        <f t="shared" si="26"/>
        <v>142.66130872539253</v>
      </c>
    </row>
    <row r="172" spans="1:6" ht="12.75" customHeight="1" x14ac:dyDescent="0.2">
      <c r="A172" s="63">
        <v>3222</v>
      </c>
      <c r="B172" s="64" t="s">
        <v>345</v>
      </c>
      <c r="C172" s="247" t="s">
        <v>346</v>
      </c>
      <c r="D172" s="194">
        <v>15010.01</v>
      </c>
      <c r="E172" s="194">
        <v>12620.8</v>
      </c>
      <c r="F172" s="45">
        <f t="shared" si="26"/>
        <v>84.082555574579885</v>
      </c>
    </row>
    <row r="173" spans="1:6" ht="12.75" customHeight="1" x14ac:dyDescent="0.2">
      <c r="A173" s="63">
        <v>3223</v>
      </c>
      <c r="B173" s="65" t="s">
        <v>347</v>
      </c>
      <c r="C173" s="247" t="s">
        <v>348</v>
      </c>
      <c r="D173" s="194">
        <v>8345.1200000000008</v>
      </c>
      <c r="E173" s="194">
        <v>9735.17</v>
      </c>
      <c r="F173" s="45">
        <f t="shared" si="26"/>
        <v>116.65704028222481</v>
      </c>
    </row>
    <row r="174" spans="1:6" ht="12.75" customHeight="1" x14ac:dyDescent="0.2">
      <c r="A174" s="63">
        <v>3224</v>
      </c>
      <c r="B174" s="65" t="s">
        <v>349</v>
      </c>
      <c r="C174" s="247" t="s">
        <v>350</v>
      </c>
      <c r="D174" s="194">
        <v>1607.45</v>
      </c>
      <c r="E174" s="194">
        <v>1990.03</v>
      </c>
      <c r="F174" s="45">
        <f t="shared" si="26"/>
        <v>123.80042925129864</v>
      </c>
    </row>
    <row r="175" spans="1:6" ht="12.75" customHeight="1" x14ac:dyDescent="0.2">
      <c r="A175" s="63">
        <v>3225</v>
      </c>
      <c r="B175" s="65" t="s">
        <v>351</v>
      </c>
      <c r="C175" s="247" t="s">
        <v>352</v>
      </c>
      <c r="D175" s="194">
        <v>359.73</v>
      </c>
      <c r="E175" s="194">
        <v>76.23</v>
      </c>
      <c r="F175" s="45">
        <f t="shared" si="26"/>
        <v>21.190893169877409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50</v>
      </c>
      <c r="E177" s="194"/>
      <c r="F177" s="45">
        <f t="shared" si="26"/>
        <v>0</v>
      </c>
    </row>
    <row r="178" spans="1:6" ht="12.75" customHeight="1" x14ac:dyDescent="0.2">
      <c r="A178" s="63">
        <v>323</v>
      </c>
      <c r="B178" s="65" t="s">
        <v>357</v>
      </c>
      <c r="C178" s="247" t="s">
        <v>358</v>
      </c>
      <c r="D178" s="60">
        <f t="shared" ref="D178:E178" si="35">SUM(D179:D187)</f>
        <v>7238.03</v>
      </c>
      <c r="E178" s="60">
        <f t="shared" si="35"/>
        <v>4663.41</v>
      </c>
      <c r="F178" s="45">
        <f t="shared" si="26"/>
        <v>64.429271500670765</v>
      </c>
    </row>
    <row r="179" spans="1:6" ht="12.75" customHeight="1" x14ac:dyDescent="0.2">
      <c r="A179" s="63">
        <v>3231</v>
      </c>
      <c r="B179" s="65" t="s">
        <v>359</v>
      </c>
      <c r="C179" s="247" t="s">
        <v>360</v>
      </c>
      <c r="D179" s="194">
        <v>550.85</v>
      </c>
      <c r="E179" s="194">
        <v>686.94</v>
      </c>
      <c r="F179" s="45">
        <f t="shared" si="26"/>
        <v>124.70545520559135</v>
      </c>
    </row>
    <row r="180" spans="1:6" ht="12.75" customHeight="1" x14ac:dyDescent="0.2">
      <c r="A180" s="63">
        <v>3232</v>
      </c>
      <c r="B180" s="65" t="s">
        <v>361</v>
      </c>
      <c r="C180" s="247" t="s">
        <v>362</v>
      </c>
      <c r="D180" s="194">
        <v>2684.72</v>
      </c>
      <c r="E180" s="194">
        <v>969.8</v>
      </c>
      <c r="F180" s="45">
        <f t="shared" si="26"/>
        <v>36.122947644447095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1406.89</v>
      </c>
      <c r="E182" s="194">
        <v>1328.53</v>
      </c>
      <c r="F182" s="45">
        <f t="shared" si="26"/>
        <v>94.430268180170444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65.7</v>
      </c>
      <c r="E184" s="194">
        <v>138.69999999999999</v>
      </c>
      <c r="F184" s="45">
        <f t="shared" si="26"/>
        <v>211.11111111111109</v>
      </c>
    </row>
    <row r="185" spans="1:6" ht="12.75" customHeight="1" x14ac:dyDescent="0.2">
      <c r="A185" s="63">
        <v>3237</v>
      </c>
      <c r="B185" s="64" t="s">
        <v>371</v>
      </c>
      <c r="C185" s="247" t="s">
        <v>372</v>
      </c>
      <c r="D185" s="194">
        <v>1426.61</v>
      </c>
      <c r="E185" s="194">
        <v>200</v>
      </c>
      <c r="F185" s="45">
        <f t="shared" si="26"/>
        <v>14.019248428091771</v>
      </c>
    </row>
    <row r="186" spans="1:6" ht="12.75" customHeight="1" x14ac:dyDescent="0.2">
      <c r="A186" s="63">
        <v>3238</v>
      </c>
      <c r="B186" s="64" t="s">
        <v>373</v>
      </c>
      <c r="C186" s="247" t="s">
        <v>374</v>
      </c>
      <c r="D186" s="194">
        <v>818.23</v>
      </c>
      <c r="E186" s="194">
        <v>1008.49</v>
      </c>
      <c r="F186" s="45">
        <f t="shared" si="26"/>
        <v>123.25263067841561</v>
      </c>
    </row>
    <row r="187" spans="1:6" ht="12.75" customHeight="1" x14ac:dyDescent="0.2">
      <c r="A187" s="63">
        <v>3239</v>
      </c>
      <c r="B187" s="64" t="s">
        <v>375</v>
      </c>
      <c r="C187" s="247" t="s">
        <v>376</v>
      </c>
      <c r="D187" s="194">
        <v>285.02999999999997</v>
      </c>
      <c r="E187" s="194">
        <v>330.95</v>
      </c>
      <c r="F187" s="45">
        <f t="shared" si="26"/>
        <v>116.11058485071749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1012.19</v>
      </c>
      <c r="E194" s="60">
        <f t="shared" si="36"/>
        <v>770</v>
      </c>
      <c r="F194" s="45">
        <f t="shared" si="26"/>
        <v>76.072674102688225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362</v>
      </c>
      <c r="E199" s="194">
        <v>630</v>
      </c>
      <c r="F199" s="45">
        <f t="shared" si="26"/>
        <v>174.03314917127074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525.19000000000005</v>
      </c>
      <c r="E201" s="194"/>
      <c r="F201" s="45">
        <f t="shared" si="26"/>
        <v>0</v>
      </c>
    </row>
    <row r="202" spans="1:6" ht="12.75" customHeight="1" x14ac:dyDescent="0.2">
      <c r="A202" s="63">
        <v>34</v>
      </c>
      <c r="B202" s="183" t="s">
        <v>405</v>
      </c>
      <c r="C202" s="247" t="s">
        <v>406</v>
      </c>
      <c r="D202" s="60">
        <f t="shared" ref="D202:E202" si="37">D203+D208+D216</f>
        <v>255.79999999999998</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255.79999999999998</v>
      </c>
      <c r="E216" s="60">
        <f t="shared" si="40"/>
        <v>0</v>
      </c>
      <c r="F216" s="45">
        <f t="shared" si="26"/>
        <v>0</v>
      </c>
    </row>
    <row r="217" spans="1:6" ht="12.75" customHeight="1" x14ac:dyDescent="0.2">
      <c r="A217" s="63">
        <v>3431</v>
      </c>
      <c r="B217" s="182" t="s">
        <v>435</v>
      </c>
      <c r="C217" s="247" t="s">
        <v>436</v>
      </c>
      <c r="D217" s="194">
        <v>252.16</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3.64</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381100.92</v>
      </c>
      <c r="E299" s="60">
        <f>E152-E297+E298</f>
        <v>317493.19</v>
      </c>
      <c r="F299" s="45">
        <f t="shared" si="68"/>
        <v>83.309478759589467</v>
      </c>
    </row>
    <row r="300" spans="1:6" ht="12.75" customHeight="1" x14ac:dyDescent="0.2">
      <c r="A300" s="63" t="s">
        <v>581</v>
      </c>
      <c r="B300" s="64" t="s">
        <v>592</v>
      </c>
      <c r="C300" s="247" t="s">
        <v>593</v>
      </c>
      <c r="D300" s="60">
        <f>IF(D6&gt;=D299,D6-D299,0)</f>
        <v>0</v>
      </c>
      <c r="E300" s="60">
        <f>IF(E6&gt;=E299,E6-E299,0)</f>
        <v>2316.390000000014</v>
      </c>
      <c r="F300" s="45" t="str">
        <f t="shared" si="68"/>
        <v>-</v>
      </c>
    </row>
    <row r="301" spans="1:6" ht="12.75" customHeight="1" x14ac:dyDescent="0.2">
      <c r="A301" s="63" t="s">
        <v>581</v>
      </c>
      <c r="B301" s="64" t="s">
        <v>594</v>
      </c>
      <c r="C301" s="247" t="s">
        <v>595</v>
      </c>
      <c r="D301" s="60">
        <f>IF(D299&gt;=D6,D299-D6,0)</f>
        <v>83905.520000000019</v>
      </c>
      <c r="E301" s="60">
        <f>IF(E299&gt;=E6,E299-E6,0)</f>
        <v>0</v>
      </c>
      <c r="F301" s="45">
        <f t="shared" si="68"/>
        <v>0</v>
      </c>
    </row>
    <row r="302" spans="1:6" ht="12.75" customHeight="1" x14ac:dyDescent="0.2">
      <c r="A302" s="63">
        <v>92211</v>
      </c>
      <c r="B302" s="64" t="s">
        <v>596</v>
      </c>
      <c r="C302" s="247" t="s">
        <v>597</v>
      </c>
      <c r="D302" s="194">
        <v>4225.4399999999996</v>
      </c>
      <c r="E302" s="194">
        <v>0</v>
      </c>
      <c r="F302" s="45">
        <f t="shared" si="68"/>
        <v>0</v>
      </c>
    </row>
    <row r="303" spans="1:6" ht="12.75" customHeight="1" x14ac:dyDescent="0.2">
      <c r="A303" s="63">
        <v>92221</v>
      </c>
      <c r="B303" s="64" t="s">
        <v>598</v>
      </c>
      <c r="C303" s="247" t="s">
        <v>599</v>
      </c>
      <c r="D303" s="194">
        <v>0</v>
      </c>
      <c r="E303" s="194">
        <v>72838.649999999994</v>
      </c>
      <c r="F303" s="45" t="str">
        <f t="shared" si="68"/>
        <v>-</v>
      </c>
    </row>
    <row r="304" spans="1:6" ht="12.75" customHeight="1" x14ac:dyDescent="0.2">
      <c r="A304" s="63">
        <v>96</v>
      </c>
      <c r="B304" s="220" t="s">
        <v>600</v>
      </c>
      <c r="C304" s="247" t="s">
        <v>601</v>
      </c>
      <c r="D304" s="194">
        <v>87031.07</v>
      </c>
      <c r="E304" s="194">
        <v>99814.71</v>
      </c>
      <c r="F304" s="45">
        <f t="shared" si="68"/>
        <v>114.68859339543913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1210.1600000000001</v>
      </c>
      <c r="E360" s="60">
        <f t="shared" si="86"/>
        <v>2972.99</v>
      </c>
      <c r="F360" s="45">
        <f t="shared" si="72"/>
        <v>245.6691677133602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1210.1600000000001</v>
      </c>
      <c r="E373" s="60">
        <f t="shared" si="90"/>
        <v>2972.99</v>
      </c>
      <c r="F373" s="45">
        <f t="shared" si="72"/>
        <v>245.6691677133602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1210.1600000000001</v>
      </c>
      <c r="E379" s="60">
        <f t="shared" si="92"/>
        <v>2972.99</v>
      </c>
      <c r="F379" s="45">
        <f t="shared" si="72"/>
        <v>245.6691677133602</v>
      </c>
    </row>
    <row r="380" spans="1:6" ht="12.75" customHeight="1" x14ac:dyDescent="0.2">
      <c r="A380" s="63">
        <v>4221</v>
      </c>
      <c r="B380" s="64" t="s">
        <v>647</v>
      </c>
      <c r="C380" s="247" t="s">
        <v>739</v>
      </c>
      <c r="D380" s="194">
        <v>0</v>
      </c>
      <c r="E380" s="194">
        <v>2550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1210.1600000000001</v>
      </c>
      <c r="E386" s="194">
        <v>422.99</v>
      </c>
      <c r="F386" s="45">
        <f t="shared" si="72"/>
        <v>34.953229325047921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1210.1600000000001</v>
      </c>
      <c r="E418" s="60">
        <f t="shared" si="102"/>
        <v>2972.99</v>
      </c>
      <c r="F418" s="45">
        <f t="shared" si="72"/>
        <v>245.6691677133602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10903.87</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297195.39999999997</v>
      </c>
      <c r="E422" s="60">
        <f>E6+E308</f>
        <v>319809.58</v>
      </c>
      <c r="F422" s="45">
        <f t="shared" si="72"/>
        <v>107.6091958354672</v>
      </c>
    </row>
    <row r="423" spans="1:6" ht="12.75" customHeight="1" x14ac:dyDescent="0.2">
      <c r="A423" s="63" t="s">
        <v>581</v>
      </c>
      <c r="B423" s="64" t="s">
        <v>804</v>
      </c>
      <c r="C423" s="247" t="s">
        <v>805</v>
      </c>
      <c r="D423" s="60">
        <f t="shared" ref="D423:E423" si="103">D299+D360</f>
        <v>382311.07999999996</v>
      </c>
      <c r="E423" s="60">
        <f t="shared" si="103"/>
        <v>320466.18</v>
      </c>
      <c r="F423" s="45">
        <f t="shared" si="72"/>
        <v>83.823408937036305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85115.68</v>
      </c>
      <c r="E425" s="60">
        <f t="shared" si="105"/>
        <v>656.59999999997672</v>
      </c>
      <c r="F425" s="45">
        <f t="shared" si="72"/>
        <v>0.77142072999942757</v>
      </c>
    </row>
    <row r="426" spans="1:6" ht="12.75" customHeight="1" x14ac:dyDescent="0.2">
      <c r="A426" s="251" t="s">
        <v>810</v>
      </c>
      <c r="B426" s="183" t="s">
        <v>811</v>
      </c>
      <c r="C426" s="252" t="s">
        <v>812</v>
      </c>
      <c r="D426" s="60">
        <f t="shared" ref="D426:E426" si="106">IF(D302-D303+D419-D420&gt;=0,D302-D303+D419-D420,0)</f>
        <v>4225.4399999999996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83742.51999999999</v>
      </c>
      <c r="F427" s="45" t="str">
        <f t="shared" si="72"/>
        <v>-</v>
      </c>
    </row>
    <row r="428" spans="1:6" ht="24" x14ac:dyDescent="0.2">
      <c r="A428" s="249" t="s">
        <v>815</v>
      </c>
      <c r="B428" s="243" t="s">
        <v>816</v>
      </c>
      <c r="C428" s="250" t="s">
        <v>817</v>
      </c>
      <c r="D428" s="81">
        <f t="shared" ref="D428:E428" si="108">D304+D421</f>
        <v>87031.07</v>
      </c>
      <c r="E428" s="81">
        <f t="shared" si="108"/>
        <v>99814.71</v>
      </c>
      <c r="F428" s="61">
        <f t="shared" si="72"/>
        <v>114.68859339543913</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297195.39999999997</v>
      </c>
      <c r="E643" s="60">
        <f>E422+E430</f>
        <v>319809.58</v>
      </c>
      <c r="F643" s="45">
        <f t="shared" si="109"/>
        <v>107.6091958354672</v>
      </c>
    </row>
    <row r="644" spans="1:6" ht="12.75" customHeight="1" x14ac:dyDescent="0.2">
      <c r="A644" s="63" t="s">
        <v>581</v>
      </c>
      <c r="B644" s="64" t="s">
        <v>1237</v>
      </c>
      <c r="C644" s="247" t="s">
        <v>1238</v>
      </c>
      <c r="D644" s="60">
        <f>D423+D535</f>
        <v>382311.07999999996</v>
      </c>
      <c r="E644" s="60">
        <f>E423+E535</f>
        <v>320466.18</v>
      </c>
      <c r="F644" s="45">
        <f t="shared" si="109"/>
        <v>83.823408937036305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85115.68</v>
      </c>
      <c r="E646" s="60">
        <f t="shared" si="164"/>
        <v>656.59999999997672</v>
      </c>
      <c r="F646" s="45">
        <f t="shared" si="109"/>
        <v>0.77142072999942757</v>
      </c>
    </row>
    <row r="647" spans="1:6" ht="24" x14ac:dyDescent="0.2">
      <c r="A647" s="251" t="s">
        <v>1243</v>
      </c>
      <c r="B647" s="64" t="s">
        <v>1244</v>
      </c>
      <c r="C647" s="252" t="s">
        <v>1243</v>
      </c>
      <c r="D647" s="60">
        <f>IF(D426-D427+D641-D642&gt;=0,D426-D427+D641-D642,0)</f>
        <v>4225.4399999999996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83742.51999999999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80890.239999999991</v>
      </c>
      <c r="E650" s="60">
        <f t="shared" si="166"/>
        <v>84399.119999999966</v>
      </c>
      <c r="F650" s="45">
        <f t="shared" si="109"/>
        <v>104.33782864286221</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45427.63</v>
      </c>
      <c r="E653" s="194">
        <v>0</v>
      </c>
      <c r="F653" s="45">
        <f t="shared" ref="F653:F740" si="167">IF(D653&lt;&gt;0,IF(E653/D653&gt;=100,"&gt;&gt;100",E653/D653*100),"-")</f>
        <v>0</v>
      </c>
    </row>
    <row r="654" spans="1:6" ht="12.75" customHeight="1" x14ac:dyDescent="0.2">
      <c r="A654" s="63" t="s">
        <v>1256</v>
      </c>
      <c r="B654" s="64" t="s">
        <v>1257</v>
      </c>
      <c r="C654" s="247" t="s">
        <v>1256</v>
      </c>
      <c r="D654" s="194">
        <v>51941.46</v>
      </c>
      <c r="E654" s="194">
        <v>3659.86</v>
      </c>
      <c r="F654" s="45">
        <f t="shared" si="167"/>
        <v>7.0461246179834003</v>
      </c>
    </row>
    <row r="655" spans="1:6" ht="12.75" customHeight="1" x14ac:dyDescent="0.2">
      <c r="A655" s="63" t="s">
        <v>1258</v>
      </c>
      <c r="B655" s="64" t="s">
        <v>1259</v>
      </c>
      <c r="C655" s="247" t="s">
        <v>1258</v>
      </c>
      <c r="D655" s="194">
        <v>80180.38</v>
      </c>
      <c r="E655" s="194">
        <v>3659.86</v>
      </c>
      <c r="F655" s="45">
        <f t="shared" si="167"/>
        <v>4.5645331189500471</v>
      </c>
    </row>
    <row r="656" spans="1:6" ht="24" x14ac:dyDescent="0.2">
      <c r="A656" s="63">
        <v>11</v>
      </c>
      <c r="B656" s="64" t="s">
        <v>1260</v>
      </c>
      <c r="C656" s="247" t="s">
        <v>1261</v>
      </c>
      <c r="D656" s="60">
        <f t="shared" ref="D656:E656" si="168">+D653+D654-D655</f>
        <v>17188.709999999992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41</v>
      </c>
      <c r="E658" s="253">
        <v>45</v>
      </c>
      <c r="F658" s="45">
        <f t="shared" si="167"/>
        <v>109.75609756097562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36</v>
      </c>
      <c r="F660" s="45">
        <f t="shared" si="167"/>
        <v>109.09090909090908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259446.12</v>
      </c>
      <c r="E683" s="192">
        <v>285300.92</v>
      </c>
      <c r="F683" s="71">
        <f t="shared" si="167"/>
        <v>109.96538317859599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2350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3348.35</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12149.5</v>
      </c>
      <c r="E724" s="192">
        <v>10013.4</v>
      </c>
      <c r="F724" s="71">
        <f t="shared" si="167"/>
        <v>82.41820651055599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3371.76</v>
      </c>
      <c r="F732" s="71" t="str">
        <f t="shared" si="167"/>
        <v>-</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13116.46</v>
      </c>
      <c r="E734" s="192">
        <v>9248.77</v>
      </c>
      <c r="F734" s="71">
        <f t="shared" si="167"/>
        <v>70.512699310637174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43.8</v>
      </c>
      <c r="F736" s="45">
        <f t="shared" si="167"/>
        <v>100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362</v>
      </c>
      <c r="E744" s="192">
        <v>630</v>
      </c>
      <c r="F744" s="71">
        <f t="shared" si="170"/>
        <v>174.03314917127074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3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13748</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2026-04-01T08:04:43Z</cp:lastPrinted>
  <dcterms:created xsi:type="dcterms:W3CDTF">2022-04-01T05:14:30Z</dcterms:created>
  <dcterms:modified xsi:type="dcterms:W3CDTF">2026-04-13T11:00:04Z</dcterms:modified>
</cp:coreProperties>
</file>